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owing\NERs\NER 2026\"/>
    </mc:Choice>
  </mc:AlternateContent>
  <xr:revisionPtr revIDLastSave="0" documentId="13_ncr:1_{51B823C8-5707-4EE8-A68B-83C784CBE6D1}" xr6:coauthVersionLast="47" xr6:coauthVersionMax="47" xr10:uidLastSave="{00000000-0000-0000-0000-000000000000}"/>
  <bookViews>
    <workbookView xWindow="-96" yWindow="-96" windowWidth="23232" windowHeight="12432" firstSheet="3" activeTab="9" xr2:uid="{00000000-000D-0000-FFFF-FFFF00000000}"/>
  </bookViews>
  <sheets>
    <sheet name="Sat Chrono" sheetId="34" r:id="rId1"/>
    <sheet name="Sat Race Sheet" sheetId="43" r:id="rId2"/>
    <sheet name="Sat_Tree_Draw" sheetId="21" r:id="rId3"/>
    <sheet name="Sun_Chrono" sheetId="30" r:id="rId4"/>
    <sheet name="Sun Race Sheet" sheetId="41" r:id="rId5"/>
    <sheet name="Sun Tree Draw" sheetId="35" r:id="rId6"/>
    <sheet name="Names_Sun" sheetId="37" r:id="rId7"/>
    <sheet name="Names_Sat" sheetId="36" r:id="rId8"/>
    <sheet name="Umpires" sheetId="5" r:id="rId9"/>
    <sheet name="Champ_of_D" sheetId="38" r:id="rId10"/>
    <sheet name="Rough working" sheetId="22" r:id="rId11"/>
  </sheets>
  <definedNames>
    <definedName name="_xlnm._FilterDatabase" localSheetId="9" hidden="1">Champ_of_D!$A$96:$X$180</definedName>
    <definedName name="_xlnm._FilterDatabase" localSheetId="4" hidden="1">'Sun Race Sheet'!$A$3:$A$141</definedName>
    <definedName name="Events">#REF!</definedName>
    <definedName name="_xlnm.Print_Area" localSheetId="9">Champ_of_D!$B$94:$H$178</definedName>
    <definedName name="_xlnm.Print_Area" localSheetId="0">'Sat Chrono'!$A$1:$A$63</definedName>
    <definedName name="_xlnm.Print_Area" localSheetId="3">Sun_Chrono!$A$1:$A$64</definedName>
    <definedName name="_xlnm.Print_Titles" localSheetId="7">Names_Sat!$3:$3</definedName>
    <definedName name="_xlnm.Print_Titles" localSheetId="6">Names_Sun!$3:$3</definedName>
    <definedName name="_xlnm.Print_Titles" localSheetId="0">'Sat Chrono'!$3:$3</definedName>
    <definedName name="_xlnm.Print_Titles" localSheetId="3">Sun_Chrono!$3:$3</definedName>
    <definedName name="sponso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9" i="38" l="1"/>
  <c r="T179" i="38"/>
  <c r="U179" i="38"/>
  <c r="R179" i="38"/>
  <c r="S96" i="38"/>
  <c r="T96" i="38"/>
  <c r="U96" i="38"/>
  <c r="R96" i="38"/>
  <c r="S85" i="38"/>
  <c r="T85" i="38"/>
  <c r="U85" i="38"/>
  <c r="R85" i="38"/>
  <c r="X98" i="38"/>
  <c r="X99" i="38"/>
  <c r="X100" i="38"/>
  <c r="X101" i="38"/>
  <c r="X102" i="38"/>
  <c r="X103" i="38"/>
  <c r="X104" i="38"/>
  <c r="X105" i="38"/>
  <c r="X106" i="38"/>
  <c r="X107" i="38"/>
  <c r="X108" i="38"/>
  <c r="X109" i="38"/>
  <c r="X110" i="38"/>
  <c r="X111" i="38"/>
  <c r="X112" i="38"/>
  <c r="X113" i="38"/>
  <c r="X114" i="38"/>
  <c r="X115" i="38"/>
  <c r="X116" i="38"/>
  <c r="X117" i="38"/>
  <c r="X118" i="38"/>
  <c r="X119" i="38"/>
  <c r="X120" i="38"/>
  <c r="X121" i="38"/>
  <c r="X122" i="38"/>
  <c r="X123" i="38"/>
  <c r="X124" i="38"/>
  <c r="X125" i="38"/>
  <c r="X126" i="38"/>
  <c r="X127" i="38"/>
  <c r="X128" i="38"/>
  <c r="X129" i="38"/>
  <c r="X130" i="38"/>
  <c r="X131" i="38"/>
  <c r="X132" i="38"/>
  <c r="X133" i="38"/>
  <c r="X134" i="38"/>
  <c r="X135" i="38"/>
  <c r="X136" i="38"/>
  <c r="X137" i="38"/>
  <c r="X138" i="38"/>
  <c r="X139" i="38"/>
  <c r="X140" i="38"/>
  <c r="X141" i="38"/>
  <c r="X142" i="38"/>
  <c r="X143" i="38"/>
  <c r="X144" i="38"/>
  <c r="X145" i="38"/>
  <c r="X146" i="38"/>
  <c r="X147" i="38"/>
  <c r="X148" i="38"/>
  <c r="X149" i="38"/>
  <c r="X150" i="38"/>
  <c r="X151" i="38"/>
  <c r="X152" i="38"/>
  <c r="X153" i="38"/>
  <c r="X154" i="38"/>
  <c r="X155" i="38"/>
  <c r="X156" i="38"/>
  <c r="X157" i="38"/>
  <c r="X158" i="38"/>
  <c r="X159" i="38"/>
  <c r="X160" i="38"/>
  <c r="X161" i="38"/>
  <c r="X162" i="38"/>
  <c r="X163" i="38"/>
  <c r="X164" i="38"/>
  <c r="X165" i="38"/>
  <c r="X166" i="38"/>
  <c r="X167" i="38"/>
  <c r="X168" i="38"/>
  <c r="X169" i="38"/>
  <c r="X170" i="38"/>
  <c r="X171" i="38"/>
  <c r="X172" i="38"/>
  <c r="X173" i="38"/>
  <c r="X174" i="38"/>
  <c r="X175" i="38"/>
  <c r="X176" i="38"/>
  <c r="X177" i="38"/>
  <c r="X178" i="38"/>
  <c r="N115" i="38"/>
  <c r="O115" i="38"/>
  <c r="N116" i="38"/>
  <c r="O116" i="38"/>
  <c r="N117" i="38"/>
  <c r="O117" i="38"/>
  <c r="N118" i="38"/>
  <c r="O118" i="38"/>
  <c r="N119" i="38"/>
  <c r="O119" i="38"/>
  <c r="N120" i="38"/>
  <c r="O120" i="38"/>
  <c r="N121" i="38"/>
  <c r="O121" i="38"/>
  <c r="N122" i="38"/>
  <c r="O122" i="38"/>
  <c r="N123" i="38"/>
  <c r="O123" i="38"/>
  <c r="N124" i="38"/>
  <c r="O124" i="38"/>
  <c r="N125" i="38"/>
  <c r="O125" i="38"/>
  <c r="N126" i="38"/>
  <c r="O126" i="38"/>
  <c r="N127" i="38"/>
  <c r="O127" i="38"/>
  <c r="N128" i="38"/>
  <c r="O128" i="38"/>
  <c r="N129" i="38"/>
  <c r="O129" i="38"/>
  <c r="N130" i="38"/>
  <c r="O130" i="38"/>
  <c r="N131" i="38"/>
  <c r="O131" i="38"/>
  <c r="N132" i="38"/>
  <c r="O132" i="38"/>
  <c r="N133" i="38"/>
  <c r="O133" i="38"/>
  <c r="N134" i="38"/>
  <c r="O134" i="38"/>
  <c r="N135" i="38"/>
  <c r="O135" i="38"/>
  <c r="N136" i="38"/>
  <c r="O136" i="38"/>
  <c r="N137" i="38"/>
  <c r="O137" i="38"/>
  <c r="N138" i="38"/>
  <c r="O138" i="38"/>
  <c r="N139" i="38"/>
  <c r="O139" i="38"/>
  <c r="N140" i="38"/>
  <c r="O140" i="38"/>
  <c r="N141" i="38"/>
  <c r="O141" i="38"/>
  <c r="N142" i="38"/>
  <c r="O142" i="38"/>
  <c r="N143" i="38"/>
  <c r="O143" i="38"/>
  <c r="N144" i="38"/>
  <c r="O144" i="38"/>
  <c r="N145" i="38"/>
  <c r="O145" i="38"/>
  <c r="N146" i="38"/>
  <c r="O146" i="38"/>
  <c r="N147" i="38"/>
  <c r="O147" i="38"/>
  <c r="N148" i="38"/>
  <c r="O148" i="38"/>
  <c r="N149" i="38"/>
  <c r="O149" i="38"/>
  <c r="N150" i="38"/>
  <c r="O150" i="38"/>
  <c r="N151" i="38"/>
  <c r="O151" i="38"/>
  <c r="N152" i="38"/>
  <c r="O152" i="38"/>
  <c r="N153" i="38"/>
  <c r="O153" i="38"/>
  <c r="N154" i="38"/>
  <c r="O154" i="38"/>
  <c r="N155" i="38"/>
  <c r="O155" i="38"/>
  <c r="N156" i="38"/>
  <c r="O156" i="38"/>
  <c r="N157" i="38"/>
  <c r="O157" i="38"/>
  <c r="N158" i="38"/>
  <c r="O158" i="38"/>
  <c r="N159" i="38"/>
  <c r="O159" i="38"/>
  <c r="N160" i="38"/>
  <c r="O160" i="38"/>
  <c r="N161" i="38"/>
  <c r="O161" i="38"/>
  <c r="N162" i="38"/>
  <c r="O162" i="38"/>
  <c r="N163" i="38"/>
  <c r="O163" i="38"/>
  <c r="N164" i="38"/>
  <c r="O164" i="38"/>
  <c r="N165" i="38"/>
  <c r="O165" i="38"/>
  <c r="N166" i="38"/>
  <c r="O166" i="38"/>
  <c r="N167" i="38"/>
  <c r="O167" i="38"/>
  <c r="N168" i="38"/>
  <c r="O168" i="38"/>
  <c r="N169" i="38"/>
  <c r="O169" i="38"/>
  <c r="N170" i="38"/>
  <c r="O170" i="38"/>
  <c r="N171" i="38"/>
  <c r="O171" i="38"/>
  <c r="N172" i="38"/>
  <c r="O172" i="38"/>
  <c r="N173" i="38"/>
  <c r="O173" i="38"/>
  <c r="N174" i="38"/>
  <c r="O174" i="38"/>
  <c r="N175" i="38"/>
  <c r="O175" i="38"/>
  <c r="N176" i="38"/>
  <c r="O176" i="38"/>
  <c r="N177" i="38"/>
  <c r="O177" i="38"/>
  <c r="N178" i="38"/>
  <c r="O178" i="38"/>
  <c r="R116" i="38"/>
  <c r="S116" i="38"/>
  <c r="T116" i="38"/>
  <c r="U116" i="38"/>
  <c r="V116" i="38"/>
  <c r="R117" i="38"/>
  <c r="S117" i="38"/>
  <c r="T117" i="38"/>
  <c r="U117" i="38"/>
  <c r="V117" i="38"/>
  <c r="R118" i="38"/>
  <c r="S118" i="38"/>
  <c r="T118" i="38"/>
  <c r="U118" i="38"/>
  <c r="V118" i="38"/>
  <c r="R119" i="38"/>
  <c r="S119" i="38"/>
  <c r="T119" i="38"/>
  <c r="U119" i="38"/>
  <c r="V119" i="38"/>
  <c r="R120" i="38"/>
  <c r="S120" i="38"/>
  <c r="T120" i="38"/>
  <c r="U120" i="38"/>
  <c r="V120" i="38"/>
  <c r="R121" i="38"/>
  <c r="S121" i="38"/>
  <c r="T121" i="38"/>
  <c r="U121" i="38"/>
  <c r="V121" i="38"/>
  <c r="R122" i="38"/>
  <c r="S122" i="38"/>
  <c r="T122" i="38"/>
  <c r="U122" i="38"/>
  <c r="V122" i="38"/>
  <c r="R123" i="38"/>
  <c r="S123" i="38"/>
  <c r="T123" i="38"/>
  <c r="U123" i="38"/>
  <c r="V123" i="38"/>
  <c r="R124" i="38"/>
  <c r="S124" i="38"/>
  <c r="T124" i="38"/>
  <c r="U124" i="38"/>
  <c r="V124" i="38"/>
  <c r="R125" i="38"/>
  <c r="S125" i="38"/>
  <c r="T125" i="38"/>
  <c r="U125" i="38"/>
  <c r="V125" i="38"/>
  <c r="R126" i="38"/>
  <c r="S126" i="38"/>
  <c r="T126" i="38"/>
  <c r="U126" i="38"/>
  <c r="V126" i="38"/>
  <c r="R127" i="38"/>
  <c r="S127" i="38"/>
  <c r="T127" i="38"/>
  <c r="U127" i="38"/>
  <c r="V127" i="38"/>
  <c r="R128" i="38"/>
  <c r="S128" i="38"/>
  <c r="T128" i="38"/>
  <c r="U128" i="38"/>
  <c r="V128" i="38"/>
  <c r="R129" i="38"/>
  <c r="S129" i="38"/>
  <c r="T129" i="38"/>
  <c r="U129" i="38"/>
  <c r="V129" i="38"/>
  <c r="R130" i="38"/>
  <c r="S130" i="38"/>
  <c r="T130" i="38"/>
  <c r="U130" i="38"/>
  <c r="V130" i="38"/>
  <c r="R131" i="38"/>
  <c r="S131" i="38"/>
  <c r="T131" i="38"/>
  <c r="U131" i="38"/>
  <c r="V131" i="38"/>
  <c r="R132" i="38"/>
  <c r="S132" i="38"/>
  <c r="T132" i="38"/>
  <c r="U132" i="38"/>
  <c r="V132" i="38"/>
  <c r="R133" i="38"/>
  <c r="S133" i="38"/>
  <c r="T133" i="38"/>
  <c r="U133" i="38"/>
  <c r="V133" i="38"/>
  <c r="R134" i="38"/>
  <c r="S134" i="38"/>
  <c r="T134" i="38"/>
  <c r="U134" i="38"/>
  <c r="V134" i="38"/>
  <c r="R135" i="38"/>
  <c r="S135" i="38"/>
  <c r="T135" i="38"/>
  <c r="U135" i="38"/>
  <c r="V135" i="38"/>
  <c r="R136" i="38"/>
  <c r="S136" i="38"/>
  <c r="T136" i="38"/>
  <c r="U136" i="38"/>
  <c r="V136" i="38"/>
  <c r="R137" i="38"/>
  <c r="S137" i="38"/>
  <c r="T137" i="38"/>
  <c r="U137" i="38"/>
  <c r="V137" i="38"/>
  <c r="R138" i="38"/>
  <c r="S138" i="38"/>
  <c r="T138" i="38"/>
  <c r="U138" i="38"/>
  <c r="V138" i="38"/>
  <c r="R139" i="38"/>
  <c r="S139" i="38"/>
  <c r="T139" i="38"/>
  <c r="U139" i="38"/>
  <c r="V139" i="38"/>
  <c r="R140" i="38"/>
  <c r="S140" i="38"/>
  <c r="T140" i="38"/>
  <c r="U140" i="38"/>
  <c r="V140" i="38"/>
  <c r="R141" i="38"/>
  <c r="S141" i="38"/>
  <c r="T141" i="38"/>
  <c r="U141" i="38"/>
  <c r="V141" i="38"/>
  <c r="R142" i="38"/>
  <c r="S142" i="38"/>
  <c r="T142" i="38"/>
  <c r="U142" i="38"/>
  <c r="V142" i="38"/>
  <c r="R143" i="38"/>
  <c r="S143" i="38"/>
  <c r="T143" i="38"/>
  <c r="U143" i="38"/>
  <c r="V143" i="38"/>
  <c r="R144" i="38"/>
  <c r="S144" i="38"/>
  <c r="T144" i="38"/>
  <c r="U144" i="38"/>
  <c r="V144" i="38"/>
  <c r="R145" i="38"/>
  <c r="S145" i="38"/>
  <c r="T145" i="38"/>
  <c r="U145" i="38"/>
  <c r="V145" i="38"/>
  <c r="R146" i="38"/>
  <c r="S146" i="38"/>
  <c r="T146" i="38"/>
  <c r="U146" i="38"/>
  <c r="V146" i="38"/>
  <c r="R147" i="38"/>
  <c r="S147" i="38"/>
  <c r="T147" i="38"/>
  <c r="U147" i="38"/>
  <c r="V147" i="38"/>
  <c r="R148" i="38"/>
  <c r="S148" i="38"/>
  <c r="T148" i="38"/>
  <c r="U148" i="38"/>
  <c r="V148" i="38"/>
  <c r="R149" i="38"/>
  <c r="S149" i="38"/>
  <c r="T149" i="38"/>
  <c r="U149" i="38"/>
  <c r="V149" i="38"/>
  <c r="R150" i="38"/>
  <c r="S150" i="38"/>
  <c r="T150" i="38"/>
  <c r="U150" i="38"/>
  <c r="V150" i="38"/>
  <c r="R151" i="38"/>
  <c r="S151" i="38"/>
  <c r="T151" i="38"/>
  <c r="U151" i="38"/>
  <c r="V151" i="38"/>
  <c r="R152" i="38"/>
  <c r="S152" i="38"/>
  <c r="T152" i="38"/>
  <c r="U152" i="38"/>
  <c r="V152" i="38"/>
  <c r="R153" i="38"/>
  <c r="S153" i="38"/>
  <c r="T153" i="38"/>
  <c r="U153" i="38"/>
  <c r="V153" i="38"/>
  <c r="R154" i="38"/>
  <c r="S154" i="38"/>
  <c r="T154" i="38"/>
  <c r="U154" i="38"/>
  <c r="V154" i="38"/>
  <c r="R155" i="38"/>
  <c r="S155" i="38"/>
  <c r="T155" i="38"/>
  <c r="U155" i="38"/>
  <c r="V155" i="38"/>
  <c r="R156" i="38"/>
  <c r="S156" i="38"/>
  <c r="T156" i="38"/>
  <c r="U156" i="38"/>
  <c r="V156" i="38"/>
  <c r="R157" i="38"/>
  <c r="S157" i="38"/>
  <c r="T157" i="38"/>
  <c r="U157" i="38"/>
  <c r="V157" i="38"/>
  <c r="R158" i="38"/>
  <c r="S158" i="38"/>
  <c r="T158" i="38"/>
  <c r="U158" i="38"/>
  <c r="V158" i="38"/>
  <c r="R159" i="38"/>
  <c r="S159" i="38"/>
  <c r="T159" i="38"/>
  <c r="U159" i="38"/>
  <c r="V159" i="38"/>
  <c r="R160" i="38"/>
  <c r="S160" i="38"/>
  <c r="T160" i="38"/>
  <c r="U160" i="38"/>
  <c r="V160" i="38"/>
  <c r="R161" i="38"/>
  <c r="S161" i="38"/>
  <c r="T161" i="38"/>
  <c r="U161" i="38"/>
  <c r="V161" i="38"/>
  <c r="R162" i="38"/>
  <c r="S162" i="38"/>
  <c r="T162" i="38"/>
  <c r="U162" i="38"/>
  <c r="V162" i="38"/>
  <c r="R163" i="38"/>
  <c r="S163" i="38"/>
  <c r="T163" i="38"/>
  <c r="U163" i="38"/>
  <c r="V163" i="38"/>
  <c r="R164" i="38"/>
  <c r="S164" i="38"/>
  <c r="T164" i="38"/>
  <c r="U164" i="38"/>
  <c r="V164" i="38"/>
  <c r="R165" i="38"/>
  <c r="S165" i="38"/>
  <c r="T165" i="38"/>
  <c r="U165" i="38"/>
  <c r="V165" i="38"/>
  <c r="R166" i="38"/>
  <c r="S166" i="38"/>
  <c r="T166" i="38"/>
  <c r="U166" i="38"/>
  <c r="V166" i="38"/>
  <c r="R167" i="38"/>
  <c r="S167" i="38"/>
  <c r="T167" i="38"/>
  <c r="U167" i="38"/>
  <c r="V167" i="38"/>
  <c r="R168" i="38"/>
  <c r="S168" i="38"/>
  <c r="T168" i="38"/>
  <c r="U168" i="38"/>
  <c r="V168" i="38"/>
  <c r="R169" i="38"/>
  <c r="S169" i="38"/>
  <c r="T169" i="38"/>
  <c r="U169" i="38"/>
  <c r="V169" i="38"/>
  <c r="R170" i="38"/>
  <c r="S170" i="38"/>
  <c r="T170" i="38"/>
  <c r="U170" i="38"/>
  <c r="V170" i="38"/>
  <c r="R171" i="38"/>
  <c r="S171" i="38"/>
  <c r="T171" i="38"/>
  <c r="U171" i="38"/>
  <c r="V171" i="38"/>
  <c r="R172" i="38"/>
  <c r="S172" i="38"/>
  <c r="T172" i="38"/>
  <c r="U172" i="38"/>
  <c r="V172" i="38"/>
  <c r="R173" i="38"/>
  <c r="S173" i="38"/>
  <c r="T173" i="38"/>
  <c r="U173" i="38"/>
  <c r="V173" i="38"/>
  <c r="R174" i="38"/>
  <c r="S174" i="38"/>
  <c r="T174" i="38"/>
  <c r="U174" i="38"/>
  <c r="V174" i="38"/>
  <c r="R175" i="38"/>
  <c r="S175" i="38"/>
  <c r="T175" i="38"/>
  <c r="U175" i="38"/>
  <c r="V175" i="38"/>
  <c r="R176" i="38"/>
  <c r="S176" i="38"/>
  <c r="T176" i="38"/>
  <c r="U176" i="38"/>
  <c r="V176" i="38"/>
  <c r="R177" i="38"/>
  <c r="S177" i="38"/>
  <c r="T177" i="38"/>
  <c r="U177" i="38"/>
  <c r="V177" i="38"/>
  <c r="R178" i="38"/>
  <c r="S178" i="38"/>
  <c r="T178" i="38"/>
  <c r="U178" i="38"/>
  <c r="V178" i="38"/>
  <c r="X97" i="38"/>
  <c r="X5" i="38"/>
  <c r="X6" i="38"/>
  <c r="X7" i="38"/>
  <c r="X8" i="38"/>
  <c r="X9" i="38"/>
  <c r="X10" i="38"/>
  <c r="X11" i="38"/>
  <c r="X12" i="38"/>
  <c r="X13" i="38"/>
  <c r="X14" i="38"/>
  <c r="X15" i="38"/>
  <c r="X16" i="38"/>
  <c r="X17" i="38"/>
  <c r="X18" i="38"/>
  <c r="X19" i="38"/>
  <c r="X20" i="38"/>
  <c r="X21" i="38"/>
  <c r="X22" i="38"/>
  <c r="X23" i="38"/>
  <c r="X24" i="38"/>
  <c r="X25" i="38"/>
  <c r="X26" i="38"/>
  <c r="X27" i="38"/>
  <c r="X28" i="38"/>
  <c r="X29" i="38"/>
  <c r="X30" i="38"/>
  <c r="X31" i="38"/>
  <c r="X32" i="38"/>
  <c r="X33" i="38"/>
  <c r="X34" i="38"/>
  <c r="X35" i="38"/>
  <c r="X36" i="38"/>
  <c r="X37" i="38"/>
  <c r="X38" i="38"/>
  <c r="X39" i="38"/>
  <c r="X40" i="38"/>
  <c r="X41" i="38"/>
  <c r="X42" i="38"/>
  <c r="X43" i="38"/>
  <c r="X44" i="38"/>
  <c r="X45" i="38"/>
  <c r="X46" i="38"/>
  <c r="X47" i="38"/>
  <c r="X48" i="38"/>
  <c r="X49" i="38"/>
  <c r="X50" i="38"/>
  <c r="X51" i="38"/>
  <c r="X52" i="38"/>
  <c r="X53" i="38"/>
  <c r="X54" i="38"/>
  <c r="X55" i="38"/>
  <c r="X56" i="38"/>
  <c r="X57" i="38"/>
  <c r="X58" i="38"/>
  <c r="X59" i="38"/>
  <c r="X60" i="38"/>
  <c r="X61" i="38"/>
  <c r="X62" i="38"/>
  <c r="X63" i="38"/>
  <c r="X64" i="38"/>
  <c r="X65" i="38"/>
  <c r="X66" i="38"/>
  <c r="X67" i="38"/>
  <c r="X68" i="38"/>
  <c r="X69" i="38"/>
  <c r="X70" i="38"/>
  <c r="X71" i="38"/>
  <c r="X72" i="38"/>
  <c r="X73" i="38"/>
  <c r="X74" i="38"/>
  <c r="X75" i="38"/>
  <c r="X76" i="38"/>
  <c r="X77" i="38"/>
  <c r="X78" i="38"/>
  <c r="X79" i="38"/>
  <c r="X80" i="38"/>
  <c r="X81" i="38"/>
  <c r="X82" i="38"/>
  <c r="X83" i="38"/>
  <c r="X84" i="38"/>
  <c r="R32" i="38"/>
  <c r="S32" i="38"/>
  <c r="T32" i="38"/>
  <c r="U32" i="38"/>
  <c r="V32" i="38"/>
  <c r="R33" i="38"/>
  <c r="S33" i="38"/>
  <c r="T33" i="38"/>
  <c r="U33" i="38"/>
  <c r="V33" i="38"/>
  <c r="R34" i="38"/>
  <c r="S34" i="38"/>
  <c r="T34" i="38"/>
  <c r="U34" i="38"/>
  <c r="V34" i="38"/>
  <c r="R35" i="38"/>
  <c r="S35" i="38"/>
  <c r="T35" i="38"/>
  <c r="U35" i="38"/>
  <c r="V35" i="38"/>
  <c r="R36" i="38"/>
  <c r="S36" i="38"/>
  <c r="T36" i="38"/>
  <c r="U36" i="38"/>
  <c r="V36" i="38"/>
  <c r="R37" i="38"/>
  <c r="S37" i="38"/>
  <c r="T37" i="38"/>
  <c r="U37" i="38"/>
  <c r="V37" i="38"/>
  <c r="R38" i="38"/>
  <c r="S38" i="38"/>
  <c r="T38" i="38"/>
  <c r="U38" i="38"/>
  <c r="V38" i="38"/>
  <c r="R39" i="38"/>
  <c r="S39" i="38"/>
  <c r="T39" i="38"/>
  <c r="U39" i="38"/>
  <c r="V39" i="38"/>
  <c r="R40" i="38"/>
  <c r="S40" i="38"/>
  <c r="T40" i="38"/>
  <c r="U40" i="38"/>
  <c r="V40" i="38"/>
  <c r="R41" i="38"/>
  <c r="S41" i="38"/>
  <c r="T41" i="38"/>
  <c r="U41" i="38"/>
  <c r="V41" i="38"/>
  <c r="R42" i="38"/>
  <c r="S42" i="38"/>
  <c r="T42" i="38"/>
  <c r="U42" i="38"/>
  <c r="V42" i="38"/>
  <c r="R43" i="38"/>
  <c r="S43" i="38"/>
  <c r="T43" i="38"/>
  <c r="U43" i="38"/>
  <c r="V43" i="38"/>
  <c r="R44" i="38"/>
  <c r="S44" i="38"/>
  <c r="T44" i="38"/>
  <c r="U44" i="38"/>
  <c r="V44" i="38"/>
  <c r="R45" i="38"/>
  <c r="S45" i="38"/>
  <c r="T45" i="38"/>
  <c r="U45" i="38"/>
  <c r="V45" i="38"/>
  <c r="R46" i="38"/>
  <c r="S46" i="38"/>
  <c r="T46" i="38"/>
  <c r="U46" i="38"/>
  <c r="V46" i="38"/>
  <c r="R47" i="38"/>
  <c r="S47" i="38"/>
  <c r="T47" i="38"/>
  <c r="U47" i="38"/>
  <c r="V47" i="38"/>
  <c r="R48" i="38"/>
  <c r="S48" i="38"/>
  <c r="T48" i="38"/>
  <c r="U48" i="38"/>
  <c r="V48" i="38"/>
  <c r="R49" i="38"/>
  <c r="S49" i="38"/>
  <c r="T49" i="38"/>
  <c r="U49" i="38"/>
  <c r="V49" i="38"/>
  <c r="R50" i="38"/>
  <c r="S50" i="38"/>
  <c r="T50" i="38"/>
  <c r="U50" i="38"/>
  <c r="V50" i="38"/>
  <c r="R51" i="38"/>
  <c r="S51" i="38"/>
  <c r="T51" i="38"/>
  <c r="U51" i="38"/>
  <c r="V51" i="38"/>
  <c r="R52" i="38"/>
  <c r="S52" i="38"/>
  <c r="T52" i="38"/>
  <c r="U52" i="38"/>
  <c r="V52" i="38"/>
  <c r="R53" i="38"/>
  <c r="S53" i="38"/>
  <c r="T53" i="38"/>
  <c r="U53" i="38"/>
  <c r="V53" i="38"/>
  <c r="R54" i="38"/>
  <c r="S54" i="38"/>
  <c r="T54" i="38"/>
  <c r="U54" i="38"/>
  <c r="V54" i="38"/>
  <c r="R55" i="38"/>
  <c r="S55" i="38"/>
  <c r="T55" i="38"/>
  <c r="U55" i="38"/>
  <c r="V55" i="38"/>
  <c r="R56" i="38"/>
  <c r="S56" i="38"/>
  <c r="T56" i="38"/>
  <c r="U56" i="38"/>
  <c r="V56" i="38"/>
  <c r="R57" i="38"/>
  <c r="S57" i="38"/>
  <c r="T57" i="38"/>
  <c r="U57" i="38"/>
  <c r="V57" i="38"/>
  <c r="R58" i="38"/>
  <c r="S58" i="38"/>
  <c r="T58" i="38"/>
  <c r="U58" i="38"/>
  <c r="V58" i="38"/>
  <c r="R59" i="38"/>
  <c r="S59" i="38"/>
  <c r="T59" i="38"/>
  <c r="U59" i="38"/>
  <c r="V59" i="38"/>
  <c r="R60" i="38"/>
  <c r="S60" i="38"/>
  <c r="T60" i="38"/>
  <c r="U60" i="38"/>
  <c r="V60" i="38"/>
  <c r="R61" i="38"/>
  <c r="S61" i="38"/>
  <c r="T61" i="38"/>
  <c r="U61" i="38"/>
  <c r="V61" i="38"/>
  <c r="R62" i="38"/>
  <c r="S62" i="38"/>
  <c r="T62" i="38"/>
  <c r="U62" i="38"/>
  <c r="V62" i="38"/>
  <c r="R63" i="38"/>
  <c r="S63" i="38"/>
  <c r="T63" i="38"/>
  <c r="U63" i="38"/>
  <c r="V63" i="38"/>
  <c r="R64" i="38"/>
  <c r="S64" i="38"/>
  <c r="T64" i="38"/>
  <c r="U64" i="38"/>
  <c r="V64" i="38"/>
  <c r="R65" i="38"/>
  <c r="S65" i="38"/>
  <c r="T65" i="38"/>
  <c r="U65" i="38"/>
  <c r="V65" i="38"/>
  <c r="R66" i="38"/>
  <c r="S66" i="38"/>
  <c r="T66" i="38"/>
  <c r="U66" i="38"/>
  <c r="V66" i="38"/>
  <c r="R67" i="38"/>
  <c r="S67" i="38"/>
  <c r="T67" i="38"/>
  <c r="U67" i="38"/>
  <c r="V67" i="38"/>
  <c r="R68" i="38"/>
  <c r="S68" i="38"/>
  <c r="T68" i="38"/>
  <c r="U68" i="38"/>
  <c r="V68" i="38"/>
  <c r="R69" i="38"/>
  <c r="S69" i="38"/>
  <c r="T69" i="38"/>
  <c r="U69" i="38"/>
  <c r="V69" i="38"/>
  <c r="R70" i="38"/>
  <c r="S70" i="38"/>
  <c r="T70" i="38"/>
  <c r="U70" i="38"/>
  <c r="V70" i="38"/>
  <c r="R71" i="38"/>
  <c r="S71" i="38"/>
  <c r="T71" i="38"/>
  <c r="U71" i="38"/>
  <c r="V71" i="38"/>
  <c r="R72" i="38"/>
  <c r="S72" i="38"/>
  <c r="T72" i="38"/>
  <c r="U72" i="38"/>
  <c r="V72" i="38"/>
  <c r="R73" i="38"/>
  <c r="S73" i="38"/>
  <c r="T73" i="38"/>
  <c r="U73" i="38"/>
  <c r="V73" i="38"/>
  <c r="R74" i="38"/>
  <c r="S74" i="38"/>
  <c r="T74" i="38"/>
  <c r="U74" i="38"/>
  <c r="V74" i="38"/>
  <c r="R75" i="38"/>
  <c r="S75" i="38"/>
  <c r="T75" i="38"/>
  <c r="U75" i="38"/>
  <c r="V75" i="38"/>
  <c r="R76" i="38"/>
  <c r="S76" i="38"/>
  <c r="T76" i="38"/>
  <c r="U76" i="38"/>
  <c r="V76" i="38"/>
  <c r="R77" i="38"/>
  <c r="S77" i="38"/>
  <c r="T77" i="38"/>
  <c r="U77" i="38"/>
  <c r="V77" i="38"/>
  <c r="R78" i="38"/>
  <c r="S78" i="38"/>
  <c r="T78" i="38"/>
  <c r="U78" i="38"/>
  <c r="V78" i="38"/>
  <c r="R79" i="38"/>
  <c r="S79" i="38"/>
  <c r="T79" i="38"/>
  <c r="U79" i="38"/>
  <c r="V79" i="38"/>
  <c r="R80" i="38"/>
  <c r="S80" i="38"/>
  <c r="T80" i="38"/>
  <c r="U80" i="38"/>
  <c r="V80" i="38"/>
  <c r="R81" i="38"/>
  <c r="S81" i="38"/>
  <c r="T81" i="38"/>
  <c r="U81" i="38"/>
  <c r="V81" i="38"/>
  <c r="R82" i="38"/>
  <c r="S82" i="38"/>
  <c r="T82" i="38"/>
  <c r="U82" i="38"/>
  <c r="V82" i="38"/>
  <c r="R83" i="38"/>
  <c r="S83" i="38"/>
  <c r="T83" i="38"/>
  <c r="U83" i="38"/>
  <c r="V83" i="38"/>
  <c r="R84" i="38"/>
  <c r="S84" i="38"/>
  <c r="T84" i="38"/>
  <c r="U84" i="38"/>
  <c r="V84" i="38"/>
  <c r="N31" i="38"/>
  <c r="O31" i="38" s="1"/>
  <c r="N32" i="38"/>
  <c r="O32" i="38"/>
  <c r="N33" i="38"/>
  <c r="O33" i="38"/>
  <c r="N34" i="38"/>
  <c r="O34" i="38"/>
  <c r="N35" i="38"/>
  <c r="O35" i="38"/>
  <c r="N36" i="38"/>
  <c r="O36" i="38"/>
  <c r="N37" i="38"/>
  <c r="O37" i="38"/>
  <c r="N38" i="38"/>
  <c r="O38" i="38"/>
  <c r="N39" i="38"/>
  <c r="O39" i="38"/>
  <c r="N40" i="38"/>
  <c r="O40" i="38"/>
  <c r="N41" i="38"/>
  <c r="O41" i="38"/>
  <c r="N42" i="38"/>
  <c r="O42" i="38"/>
  <c r="N43" i="38"/>
  <c r="O43" i="38"/>
  <c r="N44" i="38"/>
  <c r="O44" i="38"/>
  <c r="N45" i="38"/>
  <c r="O45" i="38"/>
  <c r="N46" i="38"/>
  <c r="O46" i="38"/>
  <c r="N47" i="38"/>
  <c r="O47" i="38"/>
  <c r="N48" i="38"/>
  <c r="O48" i="38"/>
  <c r="N49" i="38"/>
  <c r="O49" i="38"/>
  <c r="N50" i="38"/>
  <c r="O50" i="38"/>
  <c r="N51" i="38"/>
  <c r="O51" i="38"/>
  <c r="N52" i="38"/>
  <c r="O52" i="38"/>
  <c r="N53" i="38"/>
  <c r="O53" i="38"/>
  <c r="N54" i="38"/>
  <c r="O54" i="38"/>
  <c r="N55" i="38"/>
  <c r="O55" i="38"/>
  <c r="N56" i="38"/>
  <c r="O56" i="38"/>
  <c r="N57" i="38"/>
  <c r="O57" i="38"/>
  <c r="N58" i="38"/>
  <c r="O58" i="38"/>
  <c r="N59" i="38"/>
  <c r="O59" i="38"/>
  <c r="N60" i="38"/>
  <c r="O60" i="38"/>
  <c r="N61" i="38"/>
  <c r="O61" i="38"/>
  <c r="N62" i="38"/>
  <c r="O62" i="38"/>
  <c r="N63" i="38"/>
  <c r="O63" i="38"/>
  <c r="N64" i="38"/>
  <c r="O64" i="38"/>
  <c r="N65" i="38"/>
  <c r="O65" i="38"/>
  <c r="N66" i="38"/>
  <c r="O66" i="38"/>
  <c r="N67" i="38"/>
  <c r="O67" i="38"/>
  <c r="N68" i="38"/>
  <c r="O68" i="38"/>
  <c r="N69" i="38"/>
  <c r="O69" i="38"/>
  <c r="N70" i="38"/>
  <c r="O70" i="38"/>
  <c r="N71" i="38"/>
  <c r="O71" i="38"/>
  <c r="N72" i="38"/>
  <c r="O72" i="38"/>
  <c r="N73" i="38"/>
  <c r="O73" i="38"/>
  <c r="N74" i="38"/>
  <c r="O74" i="38"/>
  <c r="N75" i="38"/>
  <c r="O75" i="38"/>
  <c r="N76" i="38"/>
  <c r="O76" i="38"/>
  <c r="N77" i="38"/>
  <c r="O77" i="38"/>
  <c r="N78" i="38"/>
  <c r="O78" i="38"/>
  <c r="N79" i="38"/>
  <c r="O79" i="38"/>
  <c r="N80" i="38"/>
  <c r="O80" i="38"/>
  <c r="N81" i="38"/>
  <c r="O81" i="38"/>
  <c r="N82" i="38"/>
  <c r="O82" i="38"/>
  <c r="N83" i="38"/>
  <c r="O83" i="38"/>
  <c r="N84" i="38"/>
  <c r="O84" i="38"/>
  <c r="U90" i="38"/>
  <c r="U89" i="38"/>
  <c r="V183" i="38" l="1"/>
  <c r="X4" i="38"/>
  <c r="V88" i="38" s="1"/>
  <c r="S189" i="38" l="1"/>
  <c r="T189" i="38"/>
  <c r="U189" i="38"/>
  <c r="V189" i="38"/>
  <c r="R189" i="38"/>
  <c r="U185" i="38"/>
  <c r="U184" i="38"/>
  <c r="R97" i="38"/>
  <c r="S97" i="38"/>
  <c r="T97" i="38"/>
  <c r="U97" i="38"/>
  <c r="V97" i="38"/>
  <c r="R98" i="38"/>
  <c r="S98" i="38"/>
  <c r="T98" i="38"/>
  <c r="U98" i="38"/>
  <c r="V98" i="38"/>
  <c r="T99" i="38"/>
  <c r="U99" i="38"/>
  <c r="V99" i="38"/>
  <c r="R100" i="38"/>
  <c r="S100" i="38"/>
  <c r="T100" i="38"/>
  <c r="U100" i="38"/>
  <c r="V100" i="38"/>
  <c r="R101" i="38"/>
  <c r="S101" i="38"/>
  <c r="T101" i="38"/>
  <c r="U101" i="38"/>
  <c r="V101" i="38"/>
  <c r="T102" i="38"/>
  <c r="U102" i="38"/>
  <c r="V102" i="38"/>
  <c r="R103" i="38"/>
  <c r="T103" i="38"/>
  <c r="U103" i="38"/>
  <c r="V103" i="38"/>
  <c r="R104" i="38"/>
  <c r="S104" i="38"/>
  <c r="T104" i="38"/>
  <c r="U104" i="38"/>
  <c r="V104" i="38"/>
  <c r="R105" i="38"/>
  <c r="T105" i="38"/>
  <c r="U105" i="38"/>
  <c r="V105" i="38"/>
  <c r="R106" i="38"/>
  <c r="T106" i="38"/>
  <c r="V106" i="38"/>
  <c r="R107" i="38"/>
  <c r="S107" i="38"/>
  <c r="T107" i="38"/>
  <c r="U107" i="38"/>
  <c r="V107" i="38"/>
  <c r="T108" i="38"/>
  <c r="U108" i="38"/>
  <c r="V108" i="38"/>
  <c r="R109" i="38"/>
  <c r="T109" i="38"/>
  <c r="V109" i="38"/>
  <c r="R110" i="38"/>
  <c r="S110" i="38"/>
  <c r="T110" i="38"/>
  <c r="U110" i="38"/>
  <c r="V110" i="38"/>
  <c r="R111" i="38"/>
  <c r="S111" i="38"/>
  <c r="T111" i="38"/>
  <c r="U111" i="38"/>
  <c r="V111" i="38"/>
  <c r="R112" i="38"/>
  <c r="S112" i="38"/>
  <c r="T112" i="38"/>
  <c r="U112" i="38"/>
  <c r="V112" i="38"/>
  <c r="R113" i="38"/>
  <c r="S113" i="38"/>
  <c r="T113" i="38"/>
  <c r="U113" i="38"/>
  <c r="V113" i="38"/>
  <c r="T114" i="38"/>
  <c r="U114" i="38"/>
  <c r="V114" i="38"/>
  <c r="R115" i="38"/>
  <c r="T115" i="38"/>
  <c r="U115" i="38"/>
  <c r="V115" i="38"/>
  <c r="T5" i="38"/>
  <c r="U5" i="38"/>
  <c r="V5" i="38"/>
  <c r="R6" i="38"/>
  <c r="S6" i="38"/>
  <c r="T6" i="38"/>
  <c r="U6" i="38"/>
  <c r="V6" i="38"/>
  <c r="S7" i="38"/>
  <c r="U7" i="38"/>
  <c r="V7" i="38"/>
  <c r="S8" i="38"/>
  <c r="T8" i="38"/>
  <c r="U8" i="38"/>
  <c r="V8" i="38"/>
  <c r="T9" i="38"/>
  <c r="U9" i="38"/>
  <c r="V9" i="38"/>
  <c r="R10" i="38"/>
  <c r="S10" i="38"/>
  <c r="U10" i="38"/>
  <c r="T11" i="38"/>
  <c r="U11" i="38"/>
  <c r="V11" i="38"/>
  <c r="R12" i="38"/>
  <c r="T12" i="38"/>
  <c r="U12" i="38"/>
  <c r="V12" i="38"/>
  <c r="R13" i="38"/>
  <c r="U13" i="38"/>
  <c r="V13" i="38"/>
  <c r="R14" i="38"/>
  <c r="S14" i="38"/>
  <c r="T14" i="38"/>
  <c r="U14" i="38"/>
  <c r="V14" i="38"/>
  <c r="S15" i="38"/>
  <c r="U15" i="38"/>
  <c r="V15" i="38"/>
  <c r="R16" i="38"/>
  <c r="S16" i="38"/>
  <c r="T16" i="38"/>
  <c r="U16" i="38"/>
  <c r="V16" i="38"/>
  <c r="S17" i="38"/>
  <c r="T17" i="38"/>
  <c r="U17" i="38"/>
  <c r="V17" i="38"/>
  <c r="T18" i="38"/>
  <c r="U18" i="38"/>
  <c r="V18" i="38"/>
  <c r="T19" i="38"/>
  <c r="U19" i="38"/>
  <c r="V19" i="38"/>
  <c r="R20" i="38"/>
  <c r="S20" i="38"/>
  <c r="T20" i="38"/>
  <c r="U20" i="38"/>
  <c r="V20" i="38"/>
  <c r="R21" i="38"/>
  <c r="S21" i="38"/>
  <c r="T21" i="38"/>
  <c r="U21" i="38"/>
  <c r="V21" i="38"/>
  <c r="R22" i="38"/>
  <c r="S22" i="38"/>
  <c r="T22" i="38"/>
  <c r="U22" i="38"/>
  <c r="V22" i="38"/>
  <c r="R23" i="38"/>
  <c r="T23" i="38"/>
  <c r="U23" i="38"/>
  <c r="V23" i="38"/>
  <c r="R24" i="38"/>
  <c r="S24" i="38"/>
  <c r="T24" i="38"/>
  <c r="U24" i="38"/>
  <c r="V24" i="38"/>
  <c r="T25" i="38"/>
  <c r="U25" i="38"/>
  <c r="V25" i="38"/>
  <c r="R26" i="38"/>
  <c r="S26" i="38"/>
  <c r="T26" i="38"/>
  <c r="U26" i="38"/>
  <c r="V26" i="38"/>
  <c r="S27" i="38"/>
  <c r="T27" i="38"/>
  <c r="U27" i="38"/>
  <c r="V27" i="38"/>
  <c r="T28" i="38"/>
  <c r="U28" i="38"/>
  <c r="V28" i="38"/>
  <c r="T29" i="38"/>
  <c r="U29" i="38"/>
  <c r="V29" i="38"/>
  <c r="T30" i="38"/>
  <c r="U30" i="38"/>
  <c r="V30" i="38"/>
  <c r="R31" i="38"/>
  <c r="T31" i="38"/>
  <c r="U31" i="38"/>
  <c r="V31" i="38"/>
  <c r="S4" i="38"/>
  <c r="T4" i="38"/>
  <c r="U4" i="38"/>
  <c r="V4" i="38"/>
  <c r="V190" i="38" l="1"/>
  <c r="T190" i="38"/>
  <c r="T180" i="38"/>
  <c r="V180" i="38"/>
  <c r="V92" i="38"/>
  <c r="V186" i="38"/>
  <c r="O6" i="38" l="1"/>
  <c r="O8" i="38"/>
  <c r="R8" i="38" s="1"/>
  <c r="O14" i="38"/>
  <c r="O15" i="38"/>
  <c r="O16" i="38"/>
  <c r="O17" i="38"/>
  <c r="R17" i="38" s="1"/>
  <c r="O20" i="38"/>
  <c r="O21" i="38"/>
  <c r="O22" i="38"/>
  <c r="O24" i="38"/>
  <c r="O26" i="38"/>
  <c r="N97" i="38"/>
  <c r="N98" i="38"/>
  <c r="N99" i="38"/>
  <c r="N100" i="38"/>
  <c r="N101" i="38"/>
  <c r="N106" i="38"/>
  <c r="N107" i="38"/>
  <c r="N108" i="38"/>
  <c r="N109" i="38"/>
  <c r="N110" i="38"/>
  <c r="N111" i="38"/>
  <c r="N112" i="38"/>
  <c r="N113" i="38"/>
  <c r="N114" i="38"/>
  <c r="N25" i="38"/>
  <c r="O25" i="38" s="1"/>
  <c r="N26" i="38"/>
  <c r="N27" i="38"/>
  <c r="O27" i="38" s="1"/>
  <c r="R27" i="38" s="1"/>
  <c r="N28" i="38"/>
  <c r="O28" i="38" s="1"/>
  <c r="N29" i="38"/>
  <c r="O29" i="38" s="1"/>
  <c r="N30" i="38"/>
  <c r="O30" i="38" s="1"/>
  <c r="S31" i="38"/>
  <c r="N12" i="38"/>
  <c r="O12" i="38" s="1"/>
  <c r="S12" i="38" s="1"/>
  <c r="N13" i="38"/>
  <c r="O13" i="38" s="1"/>
  <c r="N18" i="38"/>
  <c r="O18" i="38" s="1"/>
  <c r="N19" i="38"/>
  <c r="O19" i="38" s="1"/>
  <c r="N20" i="38"/>
  <c r="N21" i="38"/>
  <c r="N22" i="38"/>
  <c r="N23" i="38"/>
  <c r="O23" i="38" s="1"/>
  <c r="S23" i="38" s="1"/>
  <c r="N24" i="38"/>
  <c r="N5" i="38"/>
  <c r="O5" i="38" s="1"/>
  <c r="O7" i="38"/>
  <c r="O9" i="38"/>
  <c r="O10" i="38"/>
  <c r="N11" i="38"/>
  <c r="O11" i="38" s="1"/>
  <c r="N4" i="38"/>
  <c r="T15" i="38" l="1"/>
  <c r="R15" i="38"/>
  <c r="R5" i="38"/>
  <c r="S5" i="38"/>
  <c r="S25" i="38"/>
  <c r="R25" i="38"/>
  <c r="S19" i="38"/>
  <c r="R19" i="38"/>
  <c r="T10" i="38"/>
  <c r="V10" i="38"/>
  <c r="T13" i="38"/>
  <c r="S13" i="38"/>
  <c r="R18" i="38"/>
  <c r="S18" i="38"/>
  <c r="R9" i="38"/>
  <c r="S9" i="38"/>
  <c r="T7" i="38"/>
  <c r="R7" i="38"/>
  <c r="R29" i="38"/>
  <c r="S29" i="38"/>
  <c r="R11" i="38"/>
  <c r="S11" i="38"/>
  <c r="R30" i="38"/>
  <c r="S30" i="38"/>
  <c r="R28" i="38"/>
  <c r="S28" i="38"/>
  <c r="O4" i="38"/>
  <c r="R4" i="38" s="1"/>
  <c r="O113" i="38"/>
  <c r="O103" i="38"/>
  <c r="S103" i="38" s="1"/>
  <c r="O106" i="38"/>
  <c r="O109" i="38"/>
  <c r="O112" i="38"/>
  <c r="S115" i="38"/>
  <c r="O99" i="38"/>
  <c r="O97" i="38"/>
  <c r="O102" i="38"/>
  <c r="O105" i="38"/>
  <c r="S105" i="38" s="1"/>
  <c r="O108" i="38"/>
  <c r="O111" i="38"/>
  <c r="O100" i="38"/>
  <c r="O114" i="38"/>
  <c r="O110" i="38"/>
  <c r="O107" i="38"/>
  <c r="O104" i="38"/>
  <c r="O101" i="38"/>
  <c r="O98" i="38"/>
  <c r="R86" i="38" l="1"/>
  <c r="R191" i="38" s="1"/>
  <c r="U86" i="38"/>
  <c r="U191" i="38" s="1"/>
  <c r="S114" i="38"/>
  <c r="R114" i="38"/>
  <c r="S102" i="38"/>
  <c r="R102" i="38"/>
  <c r="U109" i="38"/>
  <c r="S109" i="38"/>
  <c r="S86" i="38"/>
  <c r="S191" i="38" s="1"/>
  <c r="S108" i="38"/>
  <c r="R108" i="38"/>
  <c r="U106" i="38"/>
  <c r="S106" i="38"/>
  <c r="S99" i="38"/>
  <c r="R99" i="38"/>
  <c r="U180" i="38" l="1"/>
  <c r="U190" i="38"/>
  <c r="U193" i="38" s="1"/>
  <c r="R190" i="38"/>
  <c r="R193" i="38" s="1"/>
  <c r="S190" i="38"/>
  <c r="S193" i="38" s="1"/>
  <c r="R180" i="38"/>
  <c r="S180" i="38"/>
  <c r="T86" i="38"/>
  <c r="T191" i="38" s="1"/>
  <c r="V86" i="38"/>
  <c r="V191" i="38" s="1"/>
  <c r="T193" i="38"/>
  <c r="V193" i="38" l="1"/>
</calcChain>
</file>

<file path=xl/sharedStrings.xml><?xml version="1.0" encoding="utf-8"?>
<sst xmlns="http://schemas.openxmlformats.org/spreadsheetml/2006/main" count="2872" uniqueCount="937">
  <si>
    <t>================</t>
  </si>
  <si>
    <t>===============</t>
  </si>
  <si>
    <t>==============</t>
  </si>
  <si>
    <t>===================</t>
  </si>
  <si>
    <t>==================</t>
  </si>
  <si>
    <t>Session 1</t>
  </si>
  <si>
    <t>Session 2</t>
  </si>
  <si>
    <t>Race Times</t>
  </si>
  <si>
    <t>Starter</t>
  </si>
  <si>
    <t>Assistant Starter</t>
  </si>
  <si>
    <t>Top of the Wall</t>
  </si>
  <si>
    <t>Suspension Bridge</t>
  </si>
  <si>
    <r>
      <t xml:space="preserve">QE Bridge </t>
    </r>
    <r>
      <rPr>
        <b/>
        <sz val="10"/>
        <color indexed="8"/>
        <rFont val="Calibri"/>
        <family val="2"/>
      </rPr>
      <t>(looking downstream)</t>
    </r>
  </si>
  <si>
    <t>Finish</t>
  </si>
  <si>
    <t>Launch Marshal /CC</t>
  </si>
  <si>
    <t xml:space="preserve">Umpires available </t>
  </si>
  <si>
    <t>Crew No</t>
  </si>
  <si>
    <t>Event</t>
  </si>
  <si>
    <t>Club</t>
  </si>
  <si>
    <t>ABC</t>
  </si>
  <si>
    <t>IRC</t>
  </si>
  <si>
    <t>ASRA</t>
  </si>
  <si>
    <t>Alistair Aitken</t>
  </si>
  <si>
    <t>URA</t>
  </si>
  <si>
    <t>Ron Wallace, Brian Bain</t>
  </si>
  <si>
    <t>Calum McRoberts</t>
  </si>
  <si>
    <t>Karen Pirie</t>
  </si>
  <si>
    <t>Michael Johnson</t>
  </si>
  <si>
    <t>Sabina Bird</t>
  </si>
  <si>
    <t>Isobel Main</t>
  </si>
  <si>
    <t>Heads</t>
  </si>
  <si>
    <t>Entry Fee</t>
  </si>
  <si>
    <t>Notes</t>
  </si>
  <si>
    <t/>
  </si>
  <si>
    <t>Sponsor</t>
  </si>
  <si>
    <t>Day</t>
  </si>
  <si>
    <t>Erich Bachmann</t>
  </si>
  <si>
    <t>The Bain Family</t>
  </si>
  <si>
    <t>Liz Dawson</t>
  </si>
  <si>
    <t>Drew Hendry</t>
  </si>
  <si>
    <t>Alan Lawrie</t>
  </si>
  <si>
    <t>Linda and Stuart Mathieson</t>
  </si>
  <si>
    <t>Katy and Clara McKee</t>
  </si>
  <si>
    <t>Fiona Thomson</t>
  </si>
  <si>
    <t>Carol Wallace</t>
  </si>
  <si>
    <t>The Wilson Family</t>
  </si>
  <si>
    <t>Maureen Young</t>
  </si>
  <si>
    <t>(W)inner
(R)unner up</t>
  </si>
  <si>
    <t>Champ of Dee Heads</t>
  </si>
  <si>
    <t>ChoD points</t>
  </si>
  <si>
    <t>Saturday Totals</t>
  </si>
  <si>
    <t>Sunday totals</t>
  </si>
  <si>
    <t>Saturday totals</t>
  </si>
  <si>
    <t>Grand total</t>
  </si>
  <si>
    <t>Championship of the Dee Points</t>
  </si>
  <si>
    <t>===========</t>
  </si>
  <si>
    <t>=============</t>
  </si>
  <si>
    <t>============</t>
  </si>
  <si>
    <t xml:space="preserve">                             } R51  </t>
  </si>
  <si>
    <t xml:space="preserve">                             } R38  </t>
  </si>
  <si>
    <t xml:space="preserve">                                    } R24  </t>
  </si>
  <si>
    <t xml:space="preserve">                             } R20         </t>
  </si>
  <si>
    <t xml:space="preserve">                                            } R57  </t>
  </si>
  <si>
    <t>crew id</t>
  </si>
  <si>
    <t>Crew Number</t>
  </si>
  <si>
    <t>Event Number</t>
  </si>
  <si>
    <t>Entering Club</t>
  </si>
  <si>
    <t>Names</t>
  </si>
  <si>
    <t>ABC-8A</t>
  </si>
  <si>
    <t>Saturday</t>
  </si>
  <si>
    <t>URA/AUBC</t>
  </si>
  <si>
    <t>ABC-4F</t>
  </si>
  <si>
    <t>ABC-4G</t>
  </si>
  <si>
    <t>ASRA-4A</t>
  </si>
  <si>
    <t>ABC-4J</t>
  </si>
  <si>
    <t>ABC-4I</t>
  </si>
  <si>
    <t>ABC-4H</t>
  </si>
  <si>
    <t>ABC-4K</t>
  </si>
  <si>
    <t>ASRA-4B</t>
  </si>
  <si>
    <t>URA-4K</t>
  </si>
  <si>
    <t>ABC-2S</t>
  </si>
  <si>
    <t>Lucy Rowe, Helen Tintpulver</t>
  </si>
  <si>
    <t>ABC-1AC</t>
  </si>
  <si>
    <t>Campbell Wheeler</t>
  </si>
  <si>
    <t>URA-1L</t>
  </si>
  <si>
    <t>Ron Wallace</t>
  </si>
  <si>
    <t>Richard Mathieson</t>
  </si>
  <si>
    <t>ASRA-1AC</t>
  </si>
  <si>
    <t>Sunday</t>
  </si>
  <si>
    <t>ABC-4AR</t>
  </si>
  <si>
    <t>ABC-4AS</t>
  </si>
  <si>
    <t>IRC-4A</t>
  </si>
  <si>
    <t>ABC-4AT</t>
  </si>
  <si>
    <t>URA-4M</t>
  </si>
  <si>
    <t>ABC-4AU</t>
  </si>
  <si>
    <t>IRC-2B</t>
  </si>
  <si>
    <t>ASRA-2AM</t>
  </si>
  <si>
    <t>ASRA-2AN</t>
  </si>
  <si>
    <t>ASRA-2AO</t>
  </si>
  <si>
    <t>ASRA-2AP</t>
  </si>
  <si>
    <t>ASRA-2AQ</t>
  </si>
  <si>
    <t>ASRA-2AR</t>
  </si>
  <si>
    <t>ASRA-2AS</t>
  </si>
  <si>
    <t>Steven Andrews</t>
  </si>
  <si>
    <t>ASRA-1AX</t>
  </si>
  <si>
    <t>ASRA-1AY</t>
  </si>
  <si>
    <t>Santa Dzalbe</t>
  </si>
  <si>
    <t>IRC-1D</t>
  </si>
  <si>
    <t>Ewan Anderson</t>
  </si>
  <si>
    <t>Max Martin</t>
  </si>
  <si>
    <t>Zecheng Zeng</t>
  </si>
  <si>
    <t>Euan Johnson</t>
  </si>
  <si>
    <t>Isabel Fyall</t>
  </si>
  <si>
    <t>ASRA-1BR</t>
  </si>
  <si>
    <t>Willow Auld</t>
  </si>
  <si>
    <t>ASRA-1BT</t>
  </si>
  <si>
    <t>ASRA-1BS</t>
  </si>
  <si>
    <t>Renee De Kock</t>
  </si>
  <si>
    <t>Effie Maclennan</t>
  </si>
  <si>
    <t>Russ and Clare Haley</t>
  </si>
  <si>
    <t xml:space="preserve">Number of events on Saturday = </t>
  </si>
  <si>
    <t>Winners still to be marked =</t>
  </si>
  <si>
    <t>Number of winners marked =</t>
  </si>
  <si>
    <t>Number of runners-up marked =</t>
  </si>
  <si>
    <t xml:space="preserve">Number of events on Sunday = </t>
  </si>
  <si>
    <t>First named crew on City Station</t>
  </si>
  <si>
    <t>*** End of Racing ***</t>
  </si>
  <si>
    <t>Q = Qualifying
NQ = Novice Qualifying</t>
  </si>
  <si>
    <t>Championship of the Dee points</t>
  </si>
  <si>
    <t>Place</t>
  </si>
  <si>
    <t>Subtotal</t>
  </si>
  <si>
    <t>North East   Regatta   -   Saturday 2nd May 2026</t>
  </si>
  <si>
    <t>*** Break in Racing ***</t>
  </si>
  <si>
    <t>(51) Nov  8+  Sponsored by: The Wilson Family</t>
  </si>
  <si>
    <t xml:space="preserve">  (1) ASRA (Tinch)    ...... } 1632 </t>
  </si>
  <si>
    <t xml:space="preserve">                             } R52  </t>
  </si>
  <si>
    <t xml:space="preserve">  (2) URA (May)       } 1544 }      </t>
  </si>
  <si>
    <t xml:space="preserve">  (3) ABC (Gundersen) } R40         </t>
  </si>
  <si>
    <t>(52) Wom R1  8+</t>
  </si>
  <si>
    <t xml:space="preserve">  (4) ABC (Bain)   } 1230 </t>
  </si>
  <si>
    <t xml:space="preserve">  (5) ABC (Moffat) } R1   </t>
  </si>
  <si>
    <t>(53) Open  4x</t>
  </si>
  <si>
    <t xml:space="preserve">  (6) ABC (McRoberts) } 1342 </t>
  </si>
  <si>
    <t xml:space="preserve">  (7) URA (May)       } R19  </t>
  </si>
  <si>
    <t>(54) Wom Open  4-</t>
  </si>
  <si>
    <t>=================</t>
  </si>
  <si>
    <t xml:space="preserve">  (8) ASRA (Meakins) } 1242 </t>
  </si>
  <si>
    <t xml:space="preserve">  (9) ASRA (Thomson) } R4   </t>
  </si>
  <si>
    <t>(56) R2  4+</t>
  </si>
  <si>
    <t xml:space="preserve"> (10) ASRA (Johnston) ...... } 1548 </t>
  </si>
  <si>
    <t xml:space="preserve">                             } R41  </t>
  </si>
  <si>
    <t xml:space="preserve"> (11) ASRA (Khan)     } 1254 }      </t>
  </si>
  <si>
    <t xml:space="preserve"> (12) ABC (Le Maitre) } R7          </t>
  </si>
  <si>
    <t>(57) Wom R2  4+</t>
  </si>
  <si>
    <t xml:space="preserve"> (13) ASRA (Meakins) } 1528        </t>
  </si>
  <si>
    <t xml:space="preserve"> (14) ABC (Moffat)   } R36  } 1612 </t>
  </si>
  <si>
    <t xml:space="preserve">                            } R47  </t>
  </si>
  <si>
    <t xml:space="preserve"> (15) ASRA (Ellis)   } 1532 }      </t>
  </si>
  <si>
    <t xml:space="preserve"> (16) ABC (Tinch)    } R37         </t>
  </si>
  <si>
    <t>(58) Wom Nov  4+  Sponsored by: Linda and Stuart Mathieson</t>
  </si>
  <si>
    <t xml:space="preserve"> (17) ABC (Donald)  } 1250        </t>
  </si>
  <si>
    <t xml:space="preserve"> (18) ABC (Meakins) } R6   } 1350 </t>
  </si>
  <si>
    <t xml:space="preserve">                           } R21  </t>
  </si>
  <si>
    <t xml:space="preserve"> (19) URA (Royce)   } 1246 }      </t>
  </si>
  <si>
    <t xml:space="preserve"> (20) ABC (Ord)     } R5          </t>
  </si>
  <si>
    <t>(59) Mas  4+</t>
  </si>
  <si>
    <t>(60) Wom Mas  4+  Sponsored by: Maureen Young</t>
  </si>
  <si>
    <t>(65) Mixed  4+  Sponsored by: Erich Bachmann</t>
  </si>
  <si>
    <t xml:space="preserve"> (27) URA (Topp)         } 1322        </t>
  </si>
  <si>
    <t xml:space="preserve"> (28) ABC (Van den Berg) } R14  } 1410 </t>
  </si>
  <si>
    <t xml:space="preserve">                                } R26  </t>
  </si>
  <si>
    <t xml:space="preserve"> (29) URA (Page)         } 1318 }      </t>
  </si>
  <si>
    <t xml:space="preserve"> (30) ABC (Gordon)       } R13         </t>
  </si>
  <si>
    <t>(66) R2  2-</t>
  </si>
  <si>
    <t xml:space="preserve"> (31) ASRA (Khan)     } 1516 </t>
  </si>
  <si>
    <t xml:space="preserve"> (32) ASRA (Johnston) } R33  </t>
  </si>
  <si>
    <t>(69) Wom J-18  2-</t>
  </si>
  <si>
    <t xml:space="preserve"> (33) ASRA (Ellis)   ...... } 1358        </t>
  </si>
  <si>
    <t xml:space="preserve"> (34) ASRA (Thomson) ...... } R23  } 1508 </t>
  </si>
  <si>
    <t xml:space="preserve">                                   } R31  </t>
  </si>
  <si>
    <t xml:space="preserve"> (35) ASRA (Meakins) ...... } 1354 }      </t>
  </si>
  <si>
    <t xml:space="preserve">                            } R22         </t>
  </si>
  <si>
    <t xml:space="preserve"> (36) ASRA (Oumarou) } 1306 }             </t>
  </si>
  <si>
    <t xml:space="preserve"> (37) ASRA (Topp)    } R10                </t>
  </si>
  <si>
    <t>(71) Nov  2x  Sponsored by: Drew Hendry</t>
  </si>
  <si>
    <t xml:space="preserve"> (38) ASRA (Tinch)   ...... } 1418        </t>
  </si>
  <si>
    <t xml:space="preserve"> (39) ASRA (Pearce)  ...... } R28  } 1652 </t>
  </si>
  <si>
    <t xml:space="preserve">                                   } R57  </t>
  </si>
  <si>
    <t xml:space="preserve"> (40) ASRA (Macadie) ...... } 1500 }      </t>
  </si>
  <si>
    <t xml:space="preserve">                            } R29         </t>
  </si>
  <si>
    <t xml:space="preserve"> (41) ASRA (Martin)  } 1338 }             </t>
  </si>
  <si>
    <t xml:space="preserve"> (42) ABC (Tarvide)  } R18                </t>
  </si>
  <si>
    <t>(73) Wom R2  2x</t>
  </si>
  <si>
    <t xml:space="preserve"> (43) ASRA (Thomson)     } 1302 </t>
  </si>
  <si>
    <t xml:space="preserve"> (44) ABC (Van den Berg) } R9   </t>
  </si>
  <si>
    <t>(74) Mas  2x</t>
  </si>
  <si>
    <t>(76) J-14  2x  Sponsored by: Alan Lawrie</t>
  </si>
  <si>
    <t xml:space="preserve"> (48) ASRA (Anderson) ...... } 1310        </t>
  </si>
  <si>
    <t xml:space="preserve"> (49) ASRA (Phillips) ...... } R11  } 1402 </t>
  </si>
  <si>
    <t xml:space="preserve"> (50) ASRA (Zeng)     ...... } 1314 }      </t>
  </si>
  <si>
    <t xml:space="preserve">                             } R12         </t>
  </si>
  <si>
    <t xml:space="preserve"> (51) ASRA (Martin)   } 1234 }             </t>
  </si>
  <si>
    <t xml:space="preserve"> (52) ASRA (Johnson)  } R2                 </t>
  </si>
  <si>
    <t>(78) Wom J-15  2x</t>
  </si>
  <si>
    <t xml:space="preserve"> (53) ASRA (Bulter)         ...... } 1330        </t>
  </si>
  <si>
    <t xml:space="preserve"> (54) ASRA (Campbell)       ...... } R16  } 1504 </t>
  </si>
  <si>
    <t xml:space="preserve">                                          } R30  </t>
  </si>
  <si>
    <t xml:space="preserve"> (55) ASRA (Freeman)        ...... } 1334 }      </t>
  </si>
  <si>
    <t xml:space="preserve">                                   } R17         </t>
  </si>
  <si>
    <t xml:space="preserve"> (56) ASRA (Winter)         } 1238 }             </t>
  </si>
  <si>
    <t xml:space="preserve"> (57) ASRA (Andryushchenko) } R3                 </t>
  </si>
  <si>
    <t>(81) R2  1x  Sponsored by: Fiona Thomson</t>
  </si>
  <si>
    <t xml:space="preserve"> (58) ABC (Stephens)  ...... } 1628 </t>
  </si>
  <si>
    <t xml:space="preserve"> (59) URA (Guerin)    } 1540 }      </t>
  </si>
  <si>
    <t xml:space="preserve"> (60) ABC (Mcroberts) } R39         </t>
  </si>
  <si>
    <t>(83) Wom Nov  1x</t>
  </si>
  <si>
    <t xml:space="preserve"> (61) ABC (Smoor)  ...... } 1636 </t>
  </si>
  <si>
    <t xml:space="preserve">                          } R53  </t>
  </si>
  <si>
    <t xml:space="preserve"> (62) ABC (Dzalbe) } 1552 }      </t>
  </si>
  <si>
    <t xml:space="preserve"> (63) URA (Royce)  } R42         </t>
  </si>
  <si>
    <t>(84) Wom Mas  1x</t>
  </si>
  <si>
    <t>(86) J-14  1x</t>
  </si>
  <si>
    <t xml:space="preserve"> (67) ASRA (Bain)      ...... }             </t>
  </si>
  <si>
    <t xml:space="preserve">                              } 1608        </t>
  </si>
  <si>
    <t xml:space="preserve"> (68) ASRA (Rebut)     } 1524 } R46  }      </t>
  </si>
  <si>
    <t xml:space="preserve"> (69) ASRA (MacBrayne) } R35         } 1648 </t>
  </si>
  <si>
    <t xml:space="preserve">                                     } R56  </t>
  </si>
  <si>
    <t xml:space="preserve"> (70) ASRA (Fyall)     ...... } 1604 }      </t>
  </si>
  <si>
    <t xml:space="preserve">                              } R45         </t>
  </si>
  <si>
    <t xml:space="preserve"> (71) ASRA (Slater)    } 1520 }             </t>
  </si>
  <si>
    <t xml:space="preserve"> (72) ASRA (Phillips)  } R34                </t>
  </si>
  <si>
    <t>(88) Wom J-15  1x</t>
  </si>
  <si>
    <t xml:space="preserve"> (73) ASRA (Auld)      ...... } 1556        </t>
  </si>
  <si>
    <t xml:space="preserve"> (74) ASRA (Maclennan) ...... } R43  } 1644 </t>
  </si>
  <si>
    <t xml:space="preserve">                                     } R55  </t>
  </si>
  <si>
    <t xml:space="preserve"> (75) ASRA (Main)      ...... } 1600 }      </t>
  </si>
  <si>
    <t xml:space="preserve">                              } R44         </t>
  </si>
  <si>
    <t xml:space="preserve"> (76) ASRA (De Kock)   } 1406 }             </t>
  </si>
  <si>
    <t xml:space="preserve"> (77) ASRA (Campbell)  } R25                </t>
  </si>
  <si>
    <t>(89) Wom J-14  1x  Sponsored by: Carol Wallace</t>
  </si>
  <si>
    <t xml:space="preserve"> (78) ASRA (Andryushchenko) ...... } 1616        </t>
  </si>
  <si>
    <t xml:space="preserve"> (79) ASRA (Freeman)        ...... } R48  } 1700 </t>
  </si>
  <si>
    <t xml:space="preserve">                                          } R58  </t>
  </si>
  <si>
    <t xml:space="preserve"> (80) ASRA (Othman-Wilson)  ...... } 1620 }      </t>
  </si>
  <si>
    <t xml:space="preserve">                                   } R49         </t>
  </si>
  <si>
    <t xml:space="preserve"> (81) ASRA (Bulter)         } 1536 }             </t>
  </si>
  <si>
    <t xml:space="preserve"> (82) ASRA (Winter)         } R38                </t>
  </si>
  <si>
    <t>North East Regatta  -  SUNDAY 3rd May 2026</t>
  </si>
  <si>
    <t xml:space="preserve"> (21) ABC (Le Maitre) [Mas A]  ...... } 1512 </t>
  </si>
  <si>
    <t xml:space="preserve">                                      } R32  </t>
  </si>
  <si>
    <t xml:space="preserve"> (22) ABC (Wallace) [Mas H]    } 1346 }      </t>
  </si>
  <si>
    <t xml:space="preserve"> (23) ABC (Calderwood) [Mas D] } R20         </t>
  </si>
  <si>
    <t xml:space="preserve"> (24) ABC (Carr) [Mas A]  ...... } 1414 </t>
  </si>
  <si>
    <t xml:space="preserve">                                 } R27  </t>
  </si>
  <si>
    <t xml:space="preserve"> (25) ABC (Smoor) [Mas D] } 1326 }      </t>
  </si>
  <si>
    <t xml:space="preserve"> (26) ABC (Bain) [Mas D]  } R15         </t>
  </si>
  <si>
    <t xml:space="preserve"> (45) ABC (Gardner) [Mas H] ...... } 1704 </t>
  </si>
  <si>
    <t xml:space="preserve">                                   } R59  </t>
  </si>
  <si>
    <t xml:space="preserve"> (46) ABC (Bain) [Mas G]    } 1624 }      </t>
  </si>
  <si>
    <t xml:space="preserve"> (47) ABC (Aitken) [Mas C]  } R50         </t>
  </si>
  <si>
    <t xml:space="preserve"> (64) ABC (Lawrie) [Mas A]    ...... } 1640 </t>
  </si>
  <si>
    <t xml:space="preserve">                                     } R54  </t>
  </si>
  <si>
    <t xml:space="preserve"> (65) ABC (McCulloch) [Mas E] } 1258 }      </t>
  </si>
  <si>
    <t xml:space="preserve"> (66) ABC (Pirie) [Mas F]     } R8          </t>
  </si>
  <si>
    <t xml:space="preserve">1230 R1   (52) Wom R1  8+     (4) ABC (Bain)                  (5) ABC (Moffat)            </t>
  </si>
  <si>
    <t>1234 R2   (76) J-14  2x      (51) ASRA (Martin)              (52) ASRA (Johnson)            (1314)</t>
  </si>
  <si>
    <t>1238 R3   (78) Wom J-15  2x  (56) ASRA (Winter)              (57) ASRA (Andryushchenko)     (1334)</t>
  </si>
  <si>
    <t xml:space="preserve">1242 R4   (54) Wom Open  4-   (8) ASRA (Meakins)              (9) ASRA (Thomson)          </t>
  </si>
  <si>
    <t>1246 R5   (58) Wom Nov  4+   (19) URA (Royce)                (20) ABC (Ord)                 (1350)</t>
  </si>
  <si>
    <t>1250 R6   (58) Wom Nov  4+   (17) ABC (Donald)               (18) ABC (Meakins)             (1350)</t>
  </si>
  <si>
    <t>1254 R7   (56) R2  4+        (11) ASRA (Khan)                (12) ABC (Le Maitre)           (1548)</t>
  </si>
  <si>
    <t>1258 R8   (84) Wom Mas  1x   (65) ABC (McCulloch) [Mas E]    (66) ABC (Pirie) [Mas F]       (1640)</t>
  </si>
  <si>
    <t xml:space="preserve">1302 R9   (73) Wom R2  2x    (43) ASRA (Thomson)             (44) ABC (Van den Berg)      </t>
  </si>
  <si>
    <t>1306 R10  (69) Wom J-18  2-  (36) ASRA (Oumarou)             (37) ASRA (Topp)               (1354)</t>
  </si>
  <si>
    <t>1310 R11  (76) J-14  2x      (48) ASRA (Anderson)            (49) ASRA (Phillips)           (1402)</t>
  </si>
  <si>
    <t>1314 R12  (76) J-14  2x      (50) ASRA (Zeng)               Winner R2                       (1402)</t>
  </si>
  <si>
    <t>1318 R13  (65) Mixed  4+     (29) URA (Page)                 (30) ABC (Gordon)              (1410)</t>
  </si>
  <si>
    <t>1322 R14  (65) Mixed  4+     (27) URA (Topp)                 (28) ABC (Van den Berg)        (1410)</t>
  </si>
  <si>
    <t>1326 R15  (60) Wom Mas  4+   (25) ABC (Smoor) [Mas D]        (26) ABC (Bain) [Mas D]        (1414)</t>
  </si>
  <si>
    <t>1330 R16  (78) Wom J-15  2x  (53) ASRA (Bulter)              (54) ASRA (Campbell)           (1504)</t>
  </si>
  <si>
    <t>1334 R17  (78) Wom J-15  2x  (55) ASRA (Freeman)            Winner R3                       (1504)</t>
  </si>
  <si>
    <t>1338 R18  (71) Nov  2x       (41) ASRA (Martin)              (42) ABC (Tarvide)             (1500)</t>
  </si>
  <si>
    <t xml:space="preserve">1342 R19  (53) Open  4x       (6) ABC (McRoberts)             (7) URA (May)               </t>
  </si>
  <si>
    <t>1346 R20  (59) Mas  4+       (22) ABC (Wallace) [Mas H]      (23) ABC (Calderwood) [Mas D]  (1512)</t>
  </si>
  <si>
    <t xml:space="preserve">1350 R21  (58) Wom Nov  4+  Winner R6                       Winner R5                     </t>
  </si>
  <si>
    <t>1354 R22  (69) Wom J-18  2-  (35) ASRA (Meakins)            Winner R10                      (1508)</t>
  </si>
  <si>
    <t>1358 R23  (69) Wom J-18  2-  (33) ASRA (Ellis)               (34) ASRA (Thomson)            (1508)</t>
  </si>
  <si>
    <t xml:space="preserve">1402 R24  (76) J-14  2x     Winner R11                      Winner R12                    </t>
  </si>
  <si>
    <t>1406 R25  (88) Wom J-15  1x  (76) ASRA (De Kock)             (77) ASRA (Campbell)           (1600)</t>
  </si>
  <si>
    <t xml:space="preserve">1410 R26  (65) Mixed  4+    Winner R14                      Winner R13                    </t>
  </si>
  <si>
    <t xml:space="preserve">1414 R27  (60) Wom Mas  4+   (24) ABC (Carr) [Mas A]        Winner R15                    </t>
  </si>
  <si>
    <t>1418 R28  (71) Nov  2x       (38) ASRA (Tinch)               (39) ASRA (Pearce)             (1652)</t>
  </si>
  <si>
    <t>1500 R29  (71) Nov  2x       (40) ASRA (Macadie)            Winner R18                      (1652)</t>
  </si>
  <si>
    <t xml:space="preserve">1504 R30  (78) Wom J-15  2x Winner R16                      Winner R17                    </t>
  </si>
  <si>
    <t xml:space="preserve">1508 R31  (69) Wom J-18  2- Winner R23                      Winner R22                    </t>
  </si>
  <si>
    <t xml:space="preserve">1512 R32  (59) Mas  4+       (21) ABC (Le Maitre) [Mas A]   Winner R20                    </t>
  </si>
  <si>
    <t xml:space="preserve">1516 R33  (66) R2  2-        (31) ASRA (Khan)                (32) ASRA (Johnston)         </t>
  </si>
  <si>
    <t>1520 R34  (86) J-14  1x      (71) ASRA (Slater)              (72) ASRA (Phillips)           (1604)</t>
  </si>
  <si>
    <t>1524 R35  (86) J-14  1x      (68) ASRA (Rebut)               (69) ASRA (MacBrayne)          (1608)</t>
  </si>
  <si>
    <t>1528 R36  (57) Wom R2  4+    (13) ASRA (Meakins)             (14) ABC (Moffat)              (1612)</t>
  </si>
  <si>
    <t>1532 R37  (57) Wom R2  4+    (15) ASRA (Ellis)               (16) ABC (Tinch)               (1612)</t>
  </si>
  <si>
    <t>1536 R38  (89) Wom J-14  1x  (81) ASRA (Bulter)              (82) ASRA (Winter)             (1620)</t>
  </si>
  <si>
    <t>1540 R39  (81) R2  1x        (59) URA (Guerin)               (60) ABC (Mcroberts)           (1628)</t>
  </si>
  <si>
    <t>1544 R40  (51) Nov  8+        (2) URA (May)                   (3) ABC (Gundersen)           (1632)</t>
  </si>
  <si>
    <t xml:space="preserve">1548 R41  (56) R2  4+        (10) ASRA (Johnston)           Winner R7                     </t>
  </si>
  <si>
    <t>1552 R42  (83) Wom Nov  1x   (62) ABC (Dzalbe)               (63) URA (Royce)               (1636)</t>
  </si>
  <si>
    <t>1556 R43  (88) Wom J-15  1x  (73) ASRA (Auld)                (74) ASRA (Maclennan)          (1644)</t>
  </si>
  <si>
    <t>1600 R44  (88) Wom J-15  1x  (75) ASRA (Main)               Winner R25                      (1644)</t>
  </si>
  <si>
    <t>1604 R45  (86) J-14  1x      (70) ASRA (Fyall)              Winner R34                      (1648)</t>
  </si>
  <si>
    <t>1608 R46  (86) J-14  1x      (67) ASRA (Bain)               Winner R35                      (1648)</t>
  </si>
  <si>
    <t xml:space="preserve">1612 R47  (57) Wom R2  4+   Winner R36                      Winner R37                    </t>
  </si>
  <si>
    <t>1616 R48  (89) Wom J-14  1x  (78) ASRA (Andryushchenko)      (79) ASRA (Freeman)            (1700)</t>
  </si>
  <si>
    <t>1620 R49  (89) Wom J-14  1x  (80) ASRA (Othman-Wilson)      Winner R38                      (1700)</t>
  </si>
  <si>
    <t>1624 R50  (74) Mas  2x       (46) ABC (Bain) [Mas G]         (47) ABC (Aitken) [Mas C]      (1704)</t>
  </si>
  <si>
    <t xml:space="preserve">1628 R51  (81) R2  1x        (58) ABC (Stephens)            Winner R39                    </t>
  </si>
  <si>
    <t xml:space="preserve">1632 R52  (51) Nov  8+        (1) ASRA (Tinch)              Winner R40                    </t>
  </si>
  <si>
    <t xml:space="preserve">1636 R53  (83) Wom Nov  1x   (61) ABC (Smoor)               Winner R42                    </t>
  </si>
  <si>
    <t xml:space="preserve">1640 R54  (84) Wom Mas  1x   (64) ABC (Lawrie) [Mas A]      Winner R8                     </t>
  </si>
  <si>
    <t xml:space="preserve">1644 R55  (88) Wom J-15  1x Winner R43                      Winner R44                    </t>
  </si>
  <si>
    <t xml:space="preserve">1648 R56  (86) J-14  1x     Winner R46                      Winner R45                    </t>
  </si>
  <si>
    <t xml:space="preserve">1652 R57  (71) Nov  2x      Winner R28                      Winner R29                    </t>
  </si>
  <si>
    <t xml:space="preserve">1700 R58  (89) Wom J-14  1x Winner R48                      Winner R49                    </t>
  </si>
  <si>
    <t xml:space="preserve">1704 R59  (74) Mas  2x       (45) ABC (Gardner) [Mas H]     Winner R50                    </t>
  </si>
  <si>
    <t>Time      Event No and Name   City Station                    Boathouse Station          Next Race</t>
  </si>
  <si>
    <t>Race Prog New                                                                                                            Next</t>
  </si>
  <si>
    <t>No   Time Time Event             Heat  City Station                   Boathouse Station              Winner    Dist      Race</t>
  </si>
  <si>
    <t>---- ---- ---- -----             ----  ------------------------------ ------------------------------ ------    --------- ----</t>
  </si>
  <si>
    <t xml:space="preserve">R1   1230 .... (52) Wom R1  8+   Final   (4) ABC (Bain)                 (5) ABC (Moffat)             ......... ........      </t>
  </si>
  <si>
    <t xml:space="preserve">R2   1234 .... (76) J-14  2x     Heat   (51) ASRA (Martin)             (52) ASRA (Johnson)           ......... ........  R12 </t>
  </si>
  <si>
    <t xml:space="preserve">R3   1238 .... (78) Wom J-15  2x Heat   (56) ASRA (Winter)             (57) ASRA (Andryushchenko)    ......... ........  R17 </t>
  </si>
  <si>
    <t xml:space="preserve">R4   1242 .... (54) Wom Open  4- Final   (8) ASRA (Meakins)             (9) ASRA (Thomson)           ......... ........      </t>
  </si>
  <si>
    <t xml:space="preserve">R5   1246 .... (58) Wom Nov  4+  Semi   (19) URA (Royce)               (20) ABC (Ord)                ......... ........  R21 </t>
  </si>
  <si>
    <t xml:space="preserve">R6   1250 .... (58) Wom Nov  4+  Semi   (17) ABC (Donald)              (18) ABC (Meakins)            ......... ........  R21 </t>
  </si>
  <si>
    <t xml:space="preserve">R7   1254 .... (56) R2  4+       Semi   (11) ASRA (Khan)               (12) ABC (Le Maitre)          ......... ........  R41 </t>
  </si>
  <si>
    <t xml:space="preserve">R8   1258 .... (84) Wom Mas  1x  Semi   (65) ABC (McCulloch) [Mas E]   (66) ABC (Pirie) [Mas F]      ......... ........  R54 </t>
  </si>
  <si>
    <t xml:space="preserve">R9   1302 .... (73) Wom R2  2x   Final  (43) ASRA (Thomson)            (44) ABC (Van den Berg)       ......... ........      </t>
  </si>
  <si>
    <t xml:space="preserve">R10  1306 .... (69) Wom J-18  2- Heat   (36) ASRA (Oumarou)            (37) ASRA (Topp)              ......... ........  R22 </t>
  </si>
  <si>
    <t xml:space="preserve">R11  1310 .... (76) J-14  2x     Semi   (48) ASRA (Anderson)           (49) ASRA (Phillips)          ......... ........  R24 </t>
  </si>
  <si>
    <t xml:space="preserve">R12  1314 .... (76) J-14  2x     Semi   (50) ASRA (Zeng)              Winner R2   ....               ......... ........  R24 </t>
  </si>
  <si>
    <t xml:space="preserve">R13  1318 .... (65) Mixed  4+    Semi   (29) URA (Page)                (30) ABC (Gordon)             ......... ........  R26 </t>
  </si>
  <si>
    <t xml:space="preserve">R14  1322 .... (65) Mixed  4+    Semi   (27) URA (Topp)                (28) ABC (Van den Berg)       ......... ........  R26 </t>
  </si>
  <si>
    <t xml:space="preserve">R15  1326 .... (60) Wom Mas  4+  Semi   (25) ABC (Smoor) [Mas D]       (26) ABC (Bain) [Mas D]       ......... ........  R27 </t>
  </si>
  <si>
    <t xml:space="preserve">R16  1330 .... (78) Wom J-15  2x Semi   (53) ASRA (Bulter)             (54) ASRA (Campbell)          ......... ........  R30 </t>
  </si>
  <si>
    <t xml:space="preserve">R17  1334 .... (78) Wom J-15  2x Semi   (55) ASRA (Freeman)           Winner R3   ....               ......... ........  R30 </t>
  </si>
  <si>
    <t xml:space="preserve">R18  1338 .... (71) Nov  2x      Heat   (41) ASRA (Martin)             (42) ABC (Tarvide)            ......... ........  R29 </t>
  </si>
  <si>
    <t xml:space="preserve">R19  1342 .... (53) Open  4x     Final   (6) ABC (McRoberts)            (7) URA (May)                ......... ........      </t>
  </si>
  <si>
    <t xml:space="preserve">R20  1346 .... (59) Mas  4+      Semi   (22) ABC (Wallace) [Mas H]     (23) ABC (Calderwood) [Mas D] ......... ........  R32 </t>
  </si>
  <si>
    <t xml:space="preserve">R21  1350 .... (58) Wom Nov  4+  Final Winner R6   ....               Winner R5   ....               ......... ........      </t>
  </si>
  <si>
    <t xml:space="preserve">R22  1354 .... (69) Wom J-18  2- Semi   (35) ASRA (Meakins)           Winner R10  ....               ......... ........  R31 </t>
  </si>
  <si>
    <t xml:space="preserve">R23  1358 .... (69) Wom J-18  2- Semi   (33) ASRA (Ellis)              (34) ASRA (Thomson)           ......... ........  R31 </t>
  </si>
  <si>
    <t xml:space="preserve">R24  1402 .... (76) J-14  2x     Final Winner R11  ....               Winner R12  ....               ......... ........      </t>
  </si>
  <si>
    <t xml:space="preserve">R25  1406 .... (88) Wom J-15  1x Heat   (76) ASRA (De Kock)            (77) ASRA (Campbell)          ......... ........  R44 </t>
  </si>
  <si>
    <t xml:space="preserve">R26  1410 .... (65) Mixed  4+    Final Winner R14  ....               Winner R13  ....               ......... ........      </t>
  </si>
  <si>
    <t xml:space="preserve">R27  1414 .... (60) Wom Mas  4+  Final  (24) ABC (Carr) [Mas A]       Winner R15  ....               ......... ........      </t>
  </si>
  <si>
    <t xml:space="preserve">R28  1418 .... (71) Nov  2x      Semi   (38) ASRA (Tinch)              (39) ASRA (Pearce)            ......... ........  R57 </t>
  </si>
  <si>
    <t xml:space="preserve">R29  1500 .... (71) Nov  2x      Semi   (40) ASRA (Macadie)           Winner R18  ....               ......... ........  R57 </t>
  </si>
  <si>
    <t xml:space="preserve">R30  1504 .... (78) Wom J-15  2x Final Winner R16  ....               Winner R17  ....               ......... ........      </t>
  </si>
  <si>
    <t xml:space="preserve">R31  1508 .... (69) Wom J-18  2- Final Winner R23  ....               Winner R22  ....               ......... ........      </t>
  </si>
  <si>
    <t xml:space="preserve">R32  1512 .... (59) Mas  4+      Final  (21) ABC (Le Maitre) [Mas A]  Winner R20  ....               ......... ........      </t>
  </si>
  <si>
    <t xml:space="preserve">R33  1516 .... (66) R2  2-       Final  (31) ASRA (Khan)               (32) ASRA (Johnston)          ......... ........      </t>
  </si>
  <si>
    <t xml:space="preserve">R34  1520 .... (86) J-14  1x     Heat   (71) ASRA (Slater)             (72) ASRA (Phillips)          ......... ........  R45 </t>
  </si>
  <si>
    <t xml:space="preserve">R35  1524 .... (86) J-14  1x     Heat   (68) ASRA (Rebut)              (69) ASRA (MacBrayne)         ......... ........  R46 </t>
  </si>
  <si>
    <t xml:space="preserve">R36  1528 .... (57) Wom R2  4+   Semi   (13) ASRA (Meakins)            (14) ABC (Moffat)             ......... ........  R47 </t>
  </si>
  <si>
    <t xml:space="preserve">R37  1532 .... (57) Wom R2  4+   Semi   (15) ASRA (Ellis)              (16) ABC (Tinch)              ......... ........  R47 </t>
  </si>
  <si>
    <t xml:space="preserve">R38  1536 .... (89) Wom J-14  1x Heat   (81) ASRA (Bulter)             (82) ASRA (Winter)            ......... ........  R49 </t>
  </si>
  <si>
    <t xml:space="preserve">R39  1540 .... (81) R2  1x       Semi   (59) URA (Guerin)              (60) ABC (Mcroberts)          ......... ........  R51 </t>
  </si>
  <si>
    <t xml:space="preserve">R40  1544 .... (51) Nov  8+      Semi    (2) URA (May)                  (3) ABC (Gundersen)          ......... ........  R52 </t>
  </si>
  <si>
    <t xml:space="preserve">R41  1548 .... (56) R2  4+       Final  (10) ASRA (Johnston)          Winner R7   ....               ......... ........      </t>
  </si>
  <si>
    <t xml:space="preserve">R42  1552 .... (83) Wom Nov  1x  Semi   (62) ABC (Dzalbe)              (63) URA (Royce)              ......... ........  R53 </t>
  </si>
  <si>
    <t xml:space="preserve">R43  1556 .... (88) Wom J-15  1x Semi   (73) ASRA (Auld)               (74) ASRA (Maclennan)         ......... ........  R55 </t>
  </si>
  <si>
    <t xml:space="preserve">R44  1600 .... (88) Wom J-15  1x Semi   (75) ASRA (Main)              Winner R25  ....               ......... ........  R55 </t>
  </si>
  <si>
    <t xml:space="preserve">R45  1604 .... (86) J-14  1x     Semi   (70) ASRA (Fyall)             Winner R34  ....               ......... ........  R56 </t>
  </si>
  <si>
    <t xml:space="preserve">R46  1608 .... (86) J-14  1x     Semi   (67) ASRA (Bain)              Winner R35  ....               ......... ........  R56 </t>
  </si>
  <si>
    <t xml:space="preserve">R47  1612 .... (57) Wom R2  4+   Final Winner R36  ....               Winner R37  ....               ......... ........      </t>
  </si>
  <si>
    <t xml:space="preserve">R48  1616 .... (89) Wom J-14  1x Semi   (78) ASRA (Andryushchenko)     (79) ASRA (Freeman)           ......... ........  R58 </t>
  </si>
  <si>
    <t xml:space="preserve">R49  1620 .... (89) Wom J-14  1x Semi   (80) ASRA (Othman-Wilson)     Winner R38  ....               ......... ........  R58 </t>
  </si>
  <si>
    <t xml:space="preserve">R50  1624 .... (74) Mas  2x      Semi   (46) ABC (Bain) [Mas G]        (47) ABC (Aitken) [Mas C]     ......... ........  R59 </t>
  </si>
  <si>
    <t xml:space="preserve">R51  1628 .... (81) R2  1x       Final  (58) ABC (Stephens)           Winner R39  ....               ......... ........      </t>
  </si>
  <si>
    <t xml:space="preserve">R52  1632 .... (51) Nov  8+      Final   (1) ASRA (Tinch)             Winner R40  ....               ......... ........      </t>
  </si>
  <si>
    <t xml:space="preserve">R53  1636 .... (83) Wom Nov  1x  Final  (61) ABC (Smoor)              Winner R42  ....               ......... ........      </t>
  </si>
  <si>
    <t xml:space="preserve">R54  1640 .... (84) Wom Mas  1x  Final  (64) ABC (Lawrie) [Mas A]     Winner R8   ....               ......... ........      </t>
  </si>
  <si>
    <t xml:space="preserve">R55  1644 .... (88) Wom J-15  1x Final Winner R43  ....               Winner R44  ....               ......... ........      </t>
  </si>
  <si>
    <t xml:space="preserve">R56  1648 .... (86) J-14  1x     Final Winner R46  ....               Winner R45  ....               ......... ........      </t>
  </si>
  <si>
    <t xml:space="preserve">R57  1652 .... (71) Nov  2x      Final Winner R28  ....               Winner R29  ....               ......... ........      </t>
  </si>
  <si>
    <t xml:space="preserve">R58  1700 .... (89) Wom J-14  1x Final Winner R48  ....               Winner R49  ....               ......... ........      </t>
  </si>
  <si>
    <t xml:space="preserve">R59  1704 .... (74) Mas  2x      Final  (45) ABC (Gardner) [Mas H]    Winner R50  ....               ......... ........      </t>
  </si>
  <si>
    <t>(Race worksheet)</t>
  </si>
  <si>
    <t>1200 R1   (04) Open  4-          (6) ASRA (Bain)                   (7) IRC (Mcmanus)               (1504)</t>
  </si>
  <si>
    <t xml:space="preserve">1204 R2   (01) R1  8+            (1) ABC (Arthur)                  (2) ASRA (Zeng)               </t>
  </si>
  <si>
    <t xml:space="preserve">1208 R3   (12) J-14  4x+        (25) ASRA (Johnson)               (26) ASRA (Zeng)               </t>
  </si>
  <si>
    <t xml:space="preserve">1212 R4   (03) Wom Open  4x      (3) ABC (Smith)                   (4) ABC (Bain)                </t>
  </si>
  <si>
    <t>1216 R5   (22) Wom Nov  2x      (45) ASRA (Bird)                  (46) ASRA (Bulter)               (1328)</t>
  </si>
  <si>
    <t>1220 R6   (22) Wom Nov  2x      (42) ASRA (Othman-Wilson)         (43) ASRA (Fyall)                (1332)</t>
  </si>
  <si>
    <t>1224 R7   (17) Open  2-         (32) IRC (Mcmanus)                (33) ASRA (Mcmorris)             (1316)</t>
  </si>
  <si>
    <t>1228 R8   (06) Nov  4+          (15) ASRA (Zeng)                  (16) ABC (Proctor)               (1312)</t>
  </si>
  <si>
    <t xml:space="preserve">1232 R9   (19) Mas  2-          (34) ABC (Wallace) [Mas I]        (35) IRC (Latham) [Mas C]      </t>
  </si>
  <si>
    <t>1236 R10  (29) Nov  1x          (63) ASRA (M Johnson)             (64) ABC (Mckenzie)              (1352)</t>
  </si>
  <si>
    <t>1240 R11  (29) Nov  1x          (57) ASRA (Zeng)                  (58) URA (Partridge)             (1356)</t>
  </si>
  <si>
    <t>1244 R12  (29) Nov  1x          (59) IRC (Mcmanus)                (60) ASRA (E Johnson)            (1356)</t>
  </si>
  <si>
    <t>1248 R13  (29) Nov  1x          (53) ASRA (Turner)                (54) ABC (Le maitre)             (1400)</t>
  </si>
  <si>
    <t>1252 R14  (29) Nov  1x          (55) ASRA (Martin)                (56) IRC (Latham)                (1400)</t>
  </si>
  <si>
    <t>1256 R15  (29) Nov  1x          (61) ASRA (Aitken)                (62) IRC (Andrews)               (1352)</t>
  </si>
  <si>
    <t>1300 R16  (29) Nov  1x          (67) URA (May)                    (68) ASRA (H Slater)             (1404)</t>
  </si>
  <si>
    <t>1304 R17  (29) Nov  1x          (65) IRC (Hopkins)                (66) ASRA (Anderson)             (1404)</t>
  </si>
  <si>
    <t>1308 R18  (06) Nov  4+          (12) ABC (Gundersen)              (13) ABC (Le maitre)             (1500)</t>
  </si>
  <si>
    <t>1312 R19  (06) Nov  4+          (14) URA (Tamim)                 Winner R8                         (1500)</t>
  </si>
  <si>
    <t>1316 R20  (17) Open  2-         (31) ASRA (Bain)                 Winner R7                         (1416)</t>
  </si>
  <si>
    <t>1320 R21  (17) Open  2-         (29) ASRA (Andersen)              (30) ASRA (Renwick)              (1416)</t>
  </si>
  <si>
    <t xml:space="preserve">1324 R22  (20) Wom Mas  2-      (36) ABC (Meinert) [Mas A]        (37) ABC (Tintpulver) [Mas A]  </t>
  </si>
  <si>
    <t>1328 R23  (22) Wom Nov  2x      (44) ASRA (Campbell)             Winner R5                         (1548)</t>
  </si>
  <si>
    <t>1332 R24  (22) Wom Nov  2x      (41) ASRA (De Kock)              Winner R6                         (1548)</t>
  </si>
  <si>
    <t>1336 R25  (05) R2  4+            (8) ASRA (Johnston)               (9) URA (May)                   (1556)</t>
  </si>
  <si>
    <t>1340 R26  (05) R2  4+           (10) ASRA (Martin)                (11) ASRA (Andersen)             (1556)</t>
  </si>
  <si>
    <t>1344 R27  (21) R2  2x           (39) URA (Mcclellan)              (40) ABC (Wheeler)               (1508)</t>
  </si>
  <si>
    <t>1348 R28  (30) Wom R2  1x       (70) ABC (Pirie)                  (71) ASRA (Bird)                 (1516)</t>
  </si>
  <si>
    <t>1352 R29  (29) Nov  1x         Winner R15                        Winner R10                        (1528)</t>
  </si>
  <si>
    <t>1356 R30  (29) Nov  1x         Winner R11                        Winner R12                        (1524)</t>
  </si>
  <si>
    <t>1400 R31  (29) Nov  1x         Winner R13                        Winner R14                        (1524)</t>
  </si>
  <si>
    <t>1404 R32  (29) Nov  1x         Winner R17                        Winner R16                        (1528)</t>
  </si>
  <si>
    <t>1408 R33  (08) Wom R2  4+       (21) URA (Dorman)                 (22) ABC (Moffat)                (1520)</t>
  </si>
  <si>
    <t>1412 R34  (08) Wom R2  4+       (19) ABC (Tinch)                  (20) URA (Royce)                 (1520)</t>
  </si>
  <si>
    <t xml:space="preserve">1416 R35  (17) Open  2-        Winner R21                        Winner R20                      </t>
  </si>
  <si>
    <t xml:space="preserve">1500 R37  (06) Nov  4+         Winner R18                        Winner R19                      </t>
  </si>
  <si>
    <t xml:space="preserve">1504 R38  (04) Open  4-          (5) ASRA (Andersen)             Winner R1                       </t>
  </si>
  <si>
    <t xml:space="preserve">1508 R39  (21) R2  2x           (38) ASRA (Smith)                Winner R27                      </t>
  </si>
  <si>
    <t>1512 R40  (35) Wom J-16  1x     (80) ASRA (Main)                  (81) ASRA (Fyall)                (1608)</t>
  </si>
  <si>
    <t xml:space="preserve">1516 R41  (30) Wom R2  1x       (69) ABC (Lawrie)                Winner R28                      </t>
  </si>
  <si>
    <t xml:space="preserve">1520 R42  (08) Wom R2  4+      Winner R34                        Winner R33                      </t>
  </si>
  <si>
    <t>1524 R43  (29) Nov  1x         Winner R31                        Winner R30                        (1620)</t>
  </si>
  <si>
    <t>1528 R44  (29) Nov  1x         Winner R29                        Winner R32                        (1620)</t>
  </si>
  <si>
    <t>1532 R45  (31a) Mas  1x (A-D)   (73) ABC (Aitken) [Mas D]         (74) ABC (Arthur) [Mas D]        (1612)</t>
  </si>
  <si>
    <t xml:space="preserve">1536 R46  (32) J-18  1x         (77) ASRA (Smith)                 (78) ASRA (Lefort)             </t>
  </si>
  <si>
    <t>1540 R47  (23) Wom Mas  2x      (47) ABC (Pirie) [Mas C]          (48) ABC (Law) [Mas C]           (1624)</t>
  </si>
  <si>
    <t>1544 R48  (23) Wom Mas  2x      (49) ABC (Stevenson) [Mas D]      (50) ABC (Van den Berg) [Mas A]  (1624)</t>
  </si>
  <si>
    <t xml:space="preserve">1548 R49  (22) Wom Nov  2x     Winner R24                        Winner R23                      </t>
  </si>
  <si>
    <t xml:space="preserve">1552 R50  (31b) Mas 1x (H-J)    (75) ABC (Wallace) [Mas H]        (76) ABC (Mathieson) [Mas J]   </t>
  </si>
  <si>
    <t xml:space="preserve">1556 R51  (05) R2  4+          Winner R25                        Winner R26                      </t>
  </si>
  <si>
    <t xml:space="preserve">1600 R52  (28) Open 1x          (51) ABC (Wheeler)                (52) URA (Mcclellan)           </t>
  </si>
  <si>
    <t xml:space="preserve">1604 R53  (10) Wom Nov Mas  4+  (23) ABC (Donald) [Mas C]         (24) ABC (Meakins) [Mas B]     </t>
  </si>
  <si>
    <t xml:space="preserve">1608 R54  (35) Wom J-16  1x     (79) ASRA (Ord)                  Winner R40                      </t>
  </si>
  <si>
    <t xml:space="preserve">1612 R55  (31a) Mas  1x (A-D)   (72) ABC (Mcroberts) [Mas A]     Winner R45                      </t>
  </si>
  <si>
    <t xml:space="preserve">1616 R56  (07) Wom R1  4+       (17) ABC (Moffat)                 (18) URA (Rodda)               </t>
  </si>
  <si>
    <t xml:space="preserve">1620 R57  (29) Nov  1x         Winner R43                        Winner R44                      </t>
  </si>
  <si>
    <t xml:space="preserve">1624 R58  (23) Wom Mas  2x     Winner R47                        Winner R48                      </t>
  </si>
  <si>
    <t xml:space="preserve">1420 R36  (15) Wom J-14  4x+    (27) ASRA (Maclennan)             (28) ASRA (De Kock)            </t>
  </si>
  <si>
    <t>Time      Event No and Name      City Station                    Boathouse Station             Next Race</t>
  </si>
  <si>
    <t>Race Prog New                                                                                                                   Next</t>
  </si>
  <si>
    <t>No   Time Time Event                Heat  City Station                     Boathouse Station                Winner    Dist      Race</t>
  </si>
  <si>
    <t>---- ---- ---- -----                ----  -------------------------------- -------------------------------- ------    --------- ----</t>
  </si>
  <si>
    <t xml:space="preserve">R1   1200 .... (04) Open  4-        Semi    (6) ASRA (Bain)                  (7) IRC (Mcmanus)              ......... ........  R38 </t>
  </si>
  <si>
    <t xml:space="preserve">R2   1204 .... (01) R1  8+          Final   (1) ABC (Arthur)                 (2) ASRA (Zeng)                ......... ........      </t>
  </si>
  <si>
    <t xml:space="preserve">R3   1208 .... (12) J-14  4x+       Final  (25) ASRA (Johnson)              (26) ASRA (Zeng)                ......... ........      </t>
  </si>
  <si>
    <t xml:space="preserve">R4   1212 .... (03) Wom Open  4x    Final   (3) ABC (Smith)                  (4) ABC (Bain)                 ......... ........      </t>
  </si>
  <si>
    <t xml:space="preserve">R5   1216 .... (22) Wom Nov  2x     Heat   (45) ASRA (Bird)                 (46) ASRA (Bulter)              ......... ........  R23 </t>
  </si>
  <si>
    <t xml:space="preserve">R6   1220 .... (22) Wom Nov  2x     Heat   (42) ASRA (Othman-Wilson)        (43) ASRA (Fyall)               ......... ........  R24 </t>
  </si>
  <si>
    <t xml:space="preserve">R7   1224 .... (17) Open  2-        Heat   (32) IRC (Mcmanus)               (33) ASRA (Mcmorris)            ......... ........  R20 </t>
  </si>
  <si>
    <t xml:space="preserve">R8   1228 .... (06) Nov  4+         Heat   (15) ASRA (Zeng)                 (16) ABC (Proctor)              ......... ........  R19 </t>
  </si>
  <si>
    <t xml:space="preserve">R9   1232 .... (19) Mas  2-         Final  (34) ABC (Wallace) [Mas I]       (35) IRC (Latham) [Mas C]       ......... ........      </t>
  </si>
  <si>
    <t xml:space="preserve">R10  1236 .... (29) Nov  1x         Heat   (63) ASRA (M Johnson)            (64) ABC (Mckenzie)             ......... ........  R29 </t>
  </si>
  <si>
    <t xml:space="preserve">R11  1240 .... (29) Nov  1x         Heat   (57) ASRA (Zeng)                 (58) URA (Partridge)            ......... ........  R30 </t>
  </si>
  <si>
    <t xml:space="preserve">R12  1244 .... (29) Nov  1x         Heat   (59) IRC (Mcmanus)               (60) ASRA (E Johnson)           ......... ........  R30 </t>
  </si>
  <si>
    <t xml:space="preserve">R13  1248 .... (29) Nov  1x         Heat   (53) ASRA (Turner)               (54) ABC (Le maitre)            ......... ........  R31 </t>
  </si>
  <si>
    <t xml:space="preserve">R14  1252 .... (29) Nov  1x         Heat   (55) ASRA (Martin)               (56) IRC (Latham)               ......... ........  R31 </t>
  </si>
  <si>
    <t xml:space="preserve">R15  1256 .... (29) Nov  1x         Heat   (61) ASRA (Aitken)               (62) IRC (Andrews)              ......... ........  R29 </t>
  </si>
  <si>
    <t xml:space="preserve">R16  1300 .... (29) Nov  1x         Heat   (67) URA (May)                   (68) ASRA (H Slater)            ......... ........  R32 </t>
  </si>
  <si>
    <t xml:space="preserve">R17  1304 .... (29) Nov  1x         Heat   (65) IRC (Hopkins)               (66) ASRA (Anderson)            ......... ........  R32 </t>
  </si>
  <si>
    <t xml:space="preserve">R18  1308 .... (06) Nov  4+         Semi   (12) ABC (Gundersen)             (13) ABC (Le maitre)            ......... ........  R37 </t>
  </si>
  <si>
    <t xml:space="preserve">R19  1312 .... (06) Nov  4+         Semi   (14) URA (Tamim)                Winner R8   ....                 ......... ........  R37 </t>
  </si>
  <si>
    <t xml:space="preserve">R20  1316 .... (17) Open  2-        Semi   (31) ASRA (Bain)                Winner R7   ....                 ......... ........  R35 </t>
  </si>
  <si>
    <t xml:space="preserve">R21  1320 .... (17) Open  2-        Semi   (29) ASRA (Andersen)             (30) ASRA (Renwick)             ......... ........  R35 </t>
  </si>
  <si>
    <t xml:space="preserve">R22  1324 .... (20) Wom Mas  2-     Final  (36) ABC (Meinert) [Mas A]       (37) ABC (Tintpulver) [Mas A]   ......... ........      </t>
  </si>
  <si>
    <t xml:space="preserve">R23  1328 .... (22) Wom Nov  2x     Semi   (44) ASRA (Campbell)            Winner R5   ....                 ......... ........  R49 </t>
  </si>
  <si>
    <t xml:space="preserve">R24  1332 .... (22) Wom Nov  2x     Semi   (41) ASRA (De Kock)             Winner R6   ....                 ......... ........  R49 </t>
  </si>
  <si>
    <t xml:space="preserve">R25  1336 .... (05) R2  4+          Semi    (8) ASRA (Johnston)              (9) URA (May)                  ......... ........  R51 </t>
  </si>
  <si>
    <t xml:space="preserve">R26  1340 .... (05) R2  4+          Semi   (10) ASRA (Martin)               (11) ASRA (Andersen)            ......... ........  R51 </t>
  </si>
  <si>
    <t xml:space="preserve">R27  1344 .... (21) R2  2x          Semi   (39) URA (Mcclellan)             (40) ABC (Wheeler)              ......... ........  R39 </t>
  </si>
  <si>
    <t xml:space="preserve">R28  1348 .... (30) Wom R2  1x      Semi   (70) ABC (Pirie)                 (71) ASRA (Bird)                ......... ........  R41 </t>
  </si>
  <si>
    <t xml:space="preserve">R29  1352 .... (29) Nov  1x         Heat  Winner R15  ....                 Winner R10  ....                 ......... ........  R44 </t>
  </si>
  <si>
    <t xml:space="preserve">R30  1356 .... (29) Nov  1x         Heat  Winner R11  ....                 Winner R12  ....                 ......... ........  R43 </t>
  </si>
  <si>
    <t xml:space="preserve">R31  1400 .... (29) Nov  1x         Heat  Winner R13  ....                 Winner R14  ....                 ......... ........  R43 </t>
  </si>
  <si>
    <t xml:space="preserve">R32  1404 .... (29) Nov  1x         Heat  Winner R17  ....                 Winner R16  ....                 ......... ........  R44 </t>
  </si>
  <si>
    <t xml:space="preserve">R33  1408 .... (08) Wom R2  4+      Semi   (21) URA (Dorman)                (22) ABC (Moffat)               ......... ........  R42 </t>
  </si>
  <si>
    <t xml:space="preserve">R34  1412 .... (08) Wom R2  4+      Semi   (19) ABC (Tinch)                 (20) URA (Royce)                ......... ........  R42 </t>
  </si>
  <si>
    <t xml:space="preserve">R35  1416 .... (17) Open  2-        Final Winner R21  ....                 Winner R20  ....                 ......... ........      </t>
  </si>
  <si>
    <t xml:space="preserve">R36  1420 .... (15) Wom J-14  4x+   Final  (27) ASRA (Maclennan)            (28) ASRA (De Kock)             ......... ........      </t>
  </si>
  <si>
    <t xml:space="preserve">R37  1500 .... (06) Nov  4+         Final Winner R18  ....                 Winner R19  ....                 ......... ........      </t>
  </si>
  <si>
    <t xml:space="preserve">R38  1504 .... (04) Open  4-        Final   (5) ASRA (Andersen)            Winner R1   ....                 ......... ........      </t>
  </si>
  <si>
    <t xml:space="preserve">R39  1508 .... (21) R2  2x          Final  (38) ASRA (Smith)               Winner R27  ....                 ......... ........      </t>
  </si>
  <si>
    <t xml:space="preserve">R40  1512 .... (35) Wom J-16  1x    Semi   (80) ASRA (Main)                 (81) ASRA (Fyall)               ......... ........  R54 </t>
  </si>
  <si>
    <t xml:space="preserve">R41  1516 .... (30) Wom R2  1x      Final  (69) ABC (Lawrie)               Winner R28  ....                 ......... ........      </t>
  </si>
  <si>
    <t xml:space="preserve">R42  1520 .... (08) Wom R2  4+      Final Winner R34  ....                 Winner R33  ....                 ......... ........      </t>
  </si>
  <si>
    <t xml:space="preserve">R43  1524 .... (29) Nov  1x         Semi  Winner R31  ....                 Winner R30  ....                 ......... ........  R57 </t>
  </si>
  <si>
    <t xml:space="preserve">R44  1528 .... (29) Nov  1x         Semi  Winner R29  ....                 Winner R32  ....                 ......... ........  R57 </t>
  </si>
  <si>
    <t xml:space="preserve">R45  1532 .... (31a) Mas  1x (A-D)  Semi   (73) ABC (Aitken) [Mas D]        (74) ABC (Arthur) [Mas D]       ......... ........  R55 </t>
  </si>
  <si>
    <t xml:space="preserve">R46  1536 .... (32) J-18  1x        Final  (77) ASRA (Smith)                (78) ASRA (Lefort)              ......... ........      </t>
  </si>
  <si>
    <t xml:space="preserve">R47  1540 .... (23) Wom Mas  2x     Semi   (47) ABC (Pirie) [Mas C]         (48) ABC (Law) [Mas C]          ......... ........  R58 </t>
  </si>
  <si>
    <t xml:space="preserve">R48  1544 .... (23) Wom Mas  2x     Semi   (49) ABC (Stevenson) [Mas D]     (50) ABC (Van den Berg) [Mas A] ......... ........  R58 </t>
  </si>
  <si>
    <t xml:space="preserve">R49  1548 .... (22) Wom Nov  2x     Final Winner R24  ....                 Winner R23  ....                 ......... ........      </t>
  </si>
  <si>
    <t xml:space="preserve">R50  1552 .... (31b) Mas 1x (H-J)   Final  (75) ABC (Wallace) [Mas H]       (76) ABC (Mathieson) [Mas J]    ......... ........      </t>
  </si>
  <si>
    <t xml:space="preserve">R51  1556 .... (05) R2  4+          Final Winner R25  ....                 Winner R26  ....                 ......... ........      </t>
  </si>
  <si>
    <t xml:space="preserve">R52  1600 .... (28) Open 1x         Final  (51) ABC (Wheeler)               (52) URA (Mcclellan)            ......... ........      </t>
  </si>
  <si>
    <t xml:space="preserve">R53  1604 .... (10) Wom Nov Mas  4+ Final  (23) ABC (Donald) [Mas C]        (24) ABC (Meakins) [Mas B]      ......... ........      </t>
  </si>
  <si>
    <t xml:space="preserve">R54  1608 .... (35) Wom J-16  1x    Final  (79) ASRA (Ord)                 Winner R40  ....                 ......... ........      </t>
  </si>
  <si>
    <t xml:space="preserve">R55  1612 .... (31a) Mas  1x (A-D)  Final  (72) ABC (Mcroberts) [Mas A]    Winner R45  ....                 ......... ........      </t>
  </si>
  <si>
    <t xml:space="preserve">R56  1616 .... (07) Wom R1  4+      Final  (17) ABC (Moffat)                (18) URA (Rodda)                ......... ........      </t>
  </si>
  <si>
    <t xml:space="preserve">R57  1620 .... (29) Nov  1x         Final Winner R43  ....                 Winner R44  ....                 ......... ........      </t>
  </si>
  <si>
    <t xml:space="preserve">R58  1624 .... (23) Wom Mas  2x     Final Winner R47  ....                 Winner R48  ....                 ......... ........      </t>
  </si>
  <si>
    <t>(01) R1  8+  Sponsored by: Bob Newton</t>
  </si>
  <si>
    <t xml:space="preserve">  (1) ABC (Arthur) } 1204 </t>
  </si>
  <si>
    <t xml:space="preserve">  (2) ASRA (Zeng)  } R2   </t>
  </si>
  <si>
    <t>(03) Wom Open  4x</t>
  </si>
  <si>
    <t xml:space="preserve">  (3) ABC (Smith) } 1212 </t>
  </si>
  <si>
    <t xml:space="preserve">  (4) ABC (Bain)  } R4   </t>
  </si>
  <si>
    <t>(04) Open  4-</t>
  </si>
  <si>
    <t xml:space="preserve">  (5) ASRA (Andersen) ...... } 1504 </t>
  </si>
  <si>
    <t xml:space="preserve">  (6) ASRA (Bain)     } 1200 }      </t>
  </si>
  <si>
    <t xml:space="preserve">  (7) IRC (McManus)   } R1          </t>
  </si>
  <si>
    <t>(05) R2  4+  Sponsored by: Russ and Clare Haley</t>
  </si>
  <si>
    <t xml:space="preserve">  (8) ASRA (Johnston) } 1336        </t>
  </si>
  <si>
    <t xml:space="preserve">  (9) URA (May)       } R25  } 1556 </t>
  </si>
  <si>
    <t xml:space="preserve"> (10) ASRA (Martin)   } 1340 }      </t>
  </si>
  <si>
    <t xml:space="preserve"> (11) ASRA (Andersen) } R26         </t>
  </si>
  <si>
    <t>(06) Nov  4+  Sponsored by: Katy and Clara McKee</t>
  </si>
  <si>
    <t xml:space="preserve"> (12) ABC (Gundersen) ...... } 1308        </t>
  </si>
  <si>
    <t xml:space="preserve"> (13) ABC (Le Maitre) ...... } R18  } 1500 </t>
  </si>
  <si>
    <t xml:space="preserve">                                    } R37  </t>
  </si>
  <si>
    <t xml:space="preserve"> (14) URA (Tamim)     ...... } 1312 }      </t>
  </si>
  <si>
    <t xml:space="preserve">                             } R19         </t>
  </si>
  <si>
    <t xml:space="preserve"> (15) ASRA (Zeng)     } 1228 }             </t>
  </si>
  <si>
    <t xml:space="preserve"> (16) ABC (Proctor)   } R8                 </t>
  </si>
  <si>
    <t>(07) Wom R1  4+</t>
  </si>
  <si>
    <t xml:space="preserve"> (17) ABC (Moffat) } 1616 </t>
  </si>
  <si>
    <t xml:space="preserve"> (18) URA (Rodda)  } R56  </t>
  </si>
  <si>
    <t>(08) Wom R2  4+  Sponsored by: Carol &amp; Ron Wallace</t>
  </si>
  <si>
    <t xml:space="preserve"> (19) ABC (Tinch)  } 1412        </t>
  </si>
  <si>
    <t xml:space="preserve"> (20) URA (Royce)  } R34  } 1520 </t>
  </si>
  <si>
    <t xml:space="preserve">                          } R42  </t>
  </si>
  <si>
    <t xml:space="preserve"> (21) URA (Dorman) } 1408 }      </t>
  </si>
  <si>
    <t xml:space="preserve"> (22) ABC (Moffat) } R33         </t>
  </si>
  <si>
    <t>(10) Wom Nov Mas  4+  Sponsored by: Liz Dawson</t>
  </si>
  <si>
    <t>====================</t>
  </si>
  <si>
    <t xml:space="preserve"> (23) ABC (Donald) [Mas C]  } 1604 </t>
  </si>
  <si>
    <t xml:space="preserve"> (24) ABC (Meakins) [Mas B] } R53  </t>
  </si>
  <si>
    <t>(12) J-14  4x+</t>
  </si>
  <si>
    <t xml:space="preserve"> (25) ASRA (Johnson) } 1208 </t>
  </si>
  <si>
    <t xml:space="preserve"> (26) ASRA (Zeng)    } R3   </t>
  </si>
  <si>
    <t>(15) Wom J-14  4x+</t>
  </si>
  <si>
    <t xml:space="preserve"> (27) ASRA (Maclennan) } 1420 </t>
  </si>
  <si>
    <t xml:space="preserve"> (28) ASRA (De Kock)   } R36  </t>
  </si>
  <si>
    <t>(17) Open  2-</t>
  </si>
  <si>
    <t xml:space="preserve"> (29) ASRA (Andersen) ...... } 1320        </t>
  </si>
  <si>
    <t xml:space="preserve"> (30) ASRA (Renwick)  ...... } R21  } 1416 </t>
  </si>
  <si>
    <t xml:space="preserve">                                    } R35  </t>
  </si>
  <si>
    <t xml:space="preserve"> (31) ASRA (Bain)     ...... } 1316 }      </t>
  </si>
  <si>
    <t xml:space="preserve"> (32) IRC (McManus)   } 1224 }             </t>
  </si>
  <si>
    <t xml:space="preserve"> (33) ASRA (McMorris) } R7                 </t>
  </si>
  <si>
    <t>(19) Mas  2-</t>
  </si>
  <si>
    <t xml:space="preserve"> (34) ABC (Wallace) [Mas I] } 1232 </t>
  </si>
  <si>
    <t xml:space="preserve"> (35) IRC (Latham) [Mas C]  } R9   </t>
  </si>
  <si>
    <t>(20) Wom Mas  2-</t>
  </si>
  <si>
    <t xml:space="preserve"> (36) ABC (Meinert) [Mas A]    } 1324 </t>
  </si>
  <si>
    <t xml:space="preserve"> (37) ABC (Tintpulver) [Mas A] } R22  </t>
  </si>
  <si>
    <t>(21) R2  2x</t>
  </si>
  <si>
    <t xml:space="preserve"> (38) ASRA (Smith)    ...... } 1508 </t>
  </si>
  <si>
    <t xml:space="preserve">                             } R39  </t>
  </si>
  <si>
    <t xml:space="preserve"> (39) URA (McClellan) } 1344 }      </t>
  </si>
  <si>
    <t xml:space="preserve"> (40) ABC (Wheeler)   } R27         </t>
  </si>
  <si>
    <t>(22) Wom Nov  2x  Sponsored by: The Bain Family</t>
  </si>
  <si>
    <t xml:space="preserve"> (41) ASRA (De Kock)       ...... }             </t>
  </si>
  <si>
    <t xml:space="preserve">                                  } 1332        </t>
  </si>
  <si>
    <t xml:space="preserve"> (42) ASRA (Othman-Wilson) } 1220 } R24  }      </t>
  </si>
  <si>
    <t xml:space="preserve"> (43) ASRA (Fyall)         } R6          } 1548 </t>
  </si>
  <si>
    <t xml:space="preserve">                                         } R49  </t>
  </si>
  <si>
    <t xml:space="preserve"> (44) ASRA (Campbell)      ...... } 1328 }      </t>
  </si>
  <si>
    <t xml:space="preserve">                                  } R23         </t>
  </si>
  <si>
    <t xml:space="preserve"> (45) ASRA (Bird)          } 1216 }             </t>
  </si>
  <si>
    <t xml:space="preserve"> (46) ASRA (Bulter)        } R5                 </t>
  </si>
  <si>
    <t>(23) Wom Mas  2x</t>
  </si>
  <si>
    <t xml:space="preserve"> (47) ABC (Pirie) [Mas C]        } 1540        </t>
  </si>
  <si>
    <t xml:space="preserve"> (48) ABC (Law) [Mas C]          } R47  } 1624 </t>
  </si>
  <si>
    <t xml:space="preserve">                                        } R58  </t>
  </si>
  <si>
    <t xml:space="preserve"> (49) ABC (Stevenson) [Mas D]    } 1544 }      </t>
  </si>
  <si>
    <t xml:space="preserve"> (50) ABC (Van den Berg) [Mas A] } R48         </t>
  </si>
  <si>
    <t>(28) Open 1x</t>
  </si>
  <si>
    <t xml:space="preserve"> (51) ABC (Wheeler)   } 1600 </t>
  </si>
  <si>
    <t xml:space="preserve"> (52) URA (McClellan) } R52  </t>
  </si>
  <si>
    <t>(29) Nov  1x  Sponsored by: The Wilson Family</t>
  </si>
  <si>
    <t xml:space="preserve"> (53) ASRA (Turner)    } 1248                      </t>
  </si>
  <si>
    <t xml:space="preserve"> (54) ABC (Le Maitre)  } R13  }                    </t>
  </si>
  <si>
    <t xml:space="preserve">                              } 1400               </t>
  </si>
  <si>
    <t xml:space="preserve"> (55) ASRA (Martin)    } 1252 } R31  }             </t>
  </si>
  <si>
    <t xml:space="preserve"> (56) IRC (Latham)     } R14         }             </t>
  </si>
  <si>
    <t xml:space="preserve">                                     } 1524        </t>
  </si>
  <si>
    <t xml:space="preserve"> (57) ASRA (Zeng)      } 1240        } R43  }      </t>
  </si>
  <si>
    <t xml:space="preserve"> (58) URA (Partridge)  } R11  } 1356 }      }      </t>
  </si>
  <si>
    <t xml:space="preserve">                              } R30         }      </t>
  </si>
  <si>
    <t xml:space="preserve"> (59) IRC (McManus)    } 1244 }             }      </t>
  </si>
  <si>
    <t xml:space="preserve"> (60) ASRA (E Johnson) } R12                } 1620 </t>
  </si>
  <si>
    <t xml:space="preserve"> (61) ASRA (Aitken)    } 1256               }      </t>
  </si>
  <si>
    <t xml:space="preserve"> (62) IRC (Andrews)    } R15  }             }      </t>
  </si>
  <si>
    <t xml:space="preserve">                              } 1352        }      </t>
  </si>
  <si>
    <t xml:space="preserve"> (63) ASRA (M Johnson) } 1236 } R29  }      }      </t>
  </si>
  <si>
    <t xml:space="preserve"> (64) ABC (McKenzie)   } R10         } 1528 }      </t>
  </si>
  <si>
    <t xml:space="preserve">                                     } R44         </t>
  </si>
  <si>
    <t xml:space="preserve"> (65) IRC (Hopkins)    } 1304        }             </t>
  </si>
  <si>
    <t xml:space="preserve"> (66) ASRA (Anderson)  } R17  } 1404 }             </t>
  </si>
  <si>
    <t xml:space="preserve">                              } R32                </t>
  </si>
  <si>
    <t xml:space="preserve"> (67) URA (May)        } 1300 }                    </t>
  </si>
  <si>
    <t xml:space="preserve"> (68) ASRA (H Slater)  } R16                       </t>
  </si>
  <si>
    <t>(30) Wom R2  1x  Sponsored by: Fiona Thomson</t>
  </si>
  <si>
    <t xml:space="preserve"> (69) ABC (Lawrie) ...... } 1516 </t>
  </si>
  <si>
    <t xml:space="preserve">                          } R41  </t>
  </si>
  <si>
    <t xml:space="preserve"> (70) ABC (Pirie)  } 1348 }      </t>
  </si>
  <si>
    <t xml:space="preserve"> (71) ASRA (Bird)  } R28         </t>
  </si>
  <si>
    <t>(31a) Mas  1x (A-D)</t>
  </si>
  <si>
    <t xml:space="preserve"> (72) ABC (McRoberts) [Mas A] ...... } 1612 </t>
  </si>
  <si>
    <t xml:space="preserve"> (73) ABC (Aitken) [Mas D]    } 1532 }      </t>
  </si>
  <si>
    <t xml:space="preserve"> (74) ABC (Arthur) [Mas D]    } R45         </t>
  </si>
  <si>
    <t>(31b) Mas 1x (H-J)</t>
  </si>
  <si>
    <t xml:space="preserve"> (75) ABC (Wallace) [Mas H]   } 1552 </t>
  </si>
  <si>
    <t xml:space="preserve"> (76) ABC (Mathieson) [Mas J] } R50  </t>
  </si>
  <si>
    <t>(32) J-18  1x</t>
  </si>
  <si>
    <t xml:space="preserve"> (77) ASRA (Smith)  } 1536 </t>
  </si>
  <si>
    <t xml:space="preserve"> (78) ASRA (Lefort) } R46  </t>
  </si>
  <si>
    <t>(35) Wom J-16  1x  Sponsored by: Carol Wallace</t>
  </si>
  <si>
    <t xml:space="preserve"> (79) ASRA (Ord)   ...... } 1608 </t>
  </si>
  <si>
    <t xml:space="preserve">                          } R54  </t>
  </si>
  <si>
    <t xml:space="preserve"> (80) ASRA (Main)  } 1512 }      </t>
  </si>
  <si>
    <t xml:space="preserve"> (81) ASRA (Fyall) } R40         </t>
  </si>
  <si>
    <t>North East Regatta  -  SATURDAY 2nd May 2026</t>
  </si>
  <si>
    <t>North East   Regatta   -   Sunday 3rd May 2026</t>
  </si>
  <si>
    <t>(01) R1  8+</t>
  </si>
  <si>
    <t>Alistair Aitken, Simon Meakins, Simon Le Maitre, Julien Blanc, Gary Bain, Calum McRoberts, Drew Hendry, James Arthur, (C=Julie McCulloch)</t>
  </si>
  <si>
    <t>ASRA-8W</t>
  </si>
  <si>
    <t>Robert Tinch, Henry Johnston, Ryan Macadie, Hector Robertson, Oliver Pearce, Saif Khan, Blair Cowie, Calum Zeng, (C=Kate Parker)</t>
  </si>
  <si>
    <t>ABC-4B</t>
  </si>
  <si>
    <t>Catriona Bain, Corinne Meinert, Liza Van den Berg, Ellen Smith</t>
  </si>
  <si>
    <t>ABC-4C</t>
  </si>
  <si>
    <t>Elaine Law, Katherine Lawrie, Pamela Stevenson, Alison Bain</t>
  </si>
  <si>
    <t>Rory Trythall, Findlay Cormack, Luke McMorris, Nicholas Andersen</t>
  </si>
  <si>
    <t>Nicol Martin, Luke Renwick, Finlay Morrison, Sandy Bain</t>
  </si>
  <si>
    <t>Adrian Hopkins, Tim Latham, Steven Andrews, Ciaran McManus</t>
  </si>
  <si>
    <t>ASRA-4U</t>
  </si>
  <si>
    <t>(05) R2  4+</t>
  </si>
  <si>
    <t>Oliver Pearce, Saif Khan, Blair Cowie, Henry Johnston, (C=Kate Parker)</t>
  </si>
  <si>
    <t>URA-4D</t>
  </si>
  <si>
    <t>AUR</t>
  </si>
  <si>
    <t>Jack Partridge, Tom Jenner-Hatch, Adam Thomson, Charlie May, (C=Lara Tinneny)</t>
  </si>
  <si>
    <t>ASRA-4S</t>
  </si>
  <si>
    <t>Sandy Bain, Finlay Morrison, Luke Renwick, Nicol Martin, (C=Hugo Lefort)</t>
  </si>
  <si>
    <t>ASRA-4T</t>
  </si>
  <si>
    <t>Rory Trythall, Findlay Cormack, Luke McMorris, Nicholas Andersen, (C=Max Martin)</t>
  </si>
  <si>
    <t>ABC-4E</t>
  </si>
  <si>
    <t>(06) Nov  4+</t>
  </si>
  <si>
    <t>Arek Kraszewski, Nicolas Lopez, Gavin Ross, Chris Gundersen, (C=Sarah Black)</t>
  </si>
  <si>
    <t>ABC-4D</t>
  </si>
  <si>
    <t>Findlay Donegan, Andrew Gordon, Ross McKenzie, Simon Le maitre, (C=Matthew Burnett)</t>
  </si>
  <si>
    <t>URA-4I</t>
  </si>
  <si>
    <t>AUBC/RGUBC/URA</t>
  </si>
  <si>
    <t>Bashir Mohammad, Ronnie Ferguson, Sam Slinger, Abdelaziz Tamim, (C=Lara Tinneny)</t>
  </si>
  <si>
    <t>ASRA-4V</t>
  </si>
  <si>
    <t>Robert Tinch, Hector Robertson, Ryan Macadie, Calum Zeng, (C=Cameron Turner)</t>
  </si>
  <si>
    <t>Felipe Vittori, Ehsan Abid, Fraser Gilchrist, Calum Proctor, (C=Kat Kusserow)</t>
  </si>
  <si>
    <t>Tara Mackay, Helen Tintpulver, Ilona Tarvide, Emily Moffat, (C=Matthew Burnett)</t>
  </si>
  <si>
    <t>URA-4C</t>
  </si>
  <si>
    <t>URA/RGUBC</t>
  </si>
  <si>
    <t>Lauren Charter, Natasha Dorman, Bella Topp, Keely Rodda, (C=Iona Henderson)</t>
  </si>
  <si>
    <t>(08) Wom R2  4+</t>
  </si>
  <si>
    <t>Santa Dzalbe, Darcy Clark, Leona Lowe, Elena Tinch, (C=Alison Bain)</t>
  </si>
  <si>
    <t>Ron and Carol Wallace</t>
  </si>
  <si>
    <t>URA-4B</t>
  </si>
  <si>
    <t>Lakshita Jetti, Holly Page, Anna MacDonald, Izzy Royce, (C=Lara Tinneny)</t>
  </si>
  <si>
    <t>URA-4A</t>
  </si>
  <si>
    <t>Lauren Charter, Keely Rodda, Bella Topp, Natasha Dorman, (C=Iona Henderson)</t>
  </si>
  <si>
    <t>(10) Wom Nov Mas  4+</t>
  </si>
  <si>
    <t>Claire Parker, Kate Henry, Natasha Gundersen, Marie Donald, (C=Jennifer McCormick)</t>
  </si>
  <si>
    <t>Frances Leiper, Rose Agus, Lydia Harrison, Angela Meakins, (C=Alison Bain)</t>
  </si>
  <si>
    <t>ASRA-4Q</t>
  </si>
  <si>
    <t>Sean Rebut, Thomas Fyall, Griff Aitken, Euan Johnson, (C=Max Martin)</t>
  </si>
  <si>
    <t>ASRA-4R</t>
  </si>
  <si>
    <t>Orrin Bain, Ewan Anderson, Rory Phillips, Zecheng Zeng, (C=Hamish Slater)</t>
  </si>
  <si>
    <t>ASRA-4Y</t>
  </si>
  <si>
    <t>Katarina Andryushchenko, Amelia Freeman, Willow Auld, Effie Maclennan, (C=April Campbell)</t>
  </si>
  <si>
    <t>ASRA-4X</t>
  </si>
  <si>
    <t>Frances Bulter, Freya Winter, Penny Othman-Wilson, Renee De Kock, (C=Cameron Turner)</t>
  </si>
  <si>
    <t>ASRA-2E</t>
  </si>
  <si>
    <t>Rory Trythall, Nicholas Andersen</t>
  </si>
  <si>
    <t>ASRA-2D</t>
  </si>
  <si>
    <t>Finlay Morrison, Luke Renwick</t>
  </si>
  <si>
    <t>ASRA-2C</t>
  </si>
  <si>
    <t>Nicol Martin, Sandy Bain</t>
  </si>
  <si>
    <t>Steven Andrews, Ciaran McManus</t>
  </si>
  <si>
    <t>ASRA-2F</t>
  </si>
  <si>
    <t>Findlay Cormack, Luke McMorris</t>
  </si>
  <si>
    <t>ABC-2L</t>
  </si>
  <si>
    <t>Richard Mathieson, Ron Wallace</t>
  </si>
  <si>
    <t>IRC-2C</t>
  </si>
  <si>
    <t>Adrian Hopkins, Tim Latham</t>
  </si>
  <si>
    <t>ABC-2M</t>
  </si>
  <si>
    <t>Jennifer McCormick, Corinne Meinert</t>
  </si>
  <si>
    <t>ABC-2N</t>
  </si>
  <si>
    <t>ASRA-2G</t>
  </si>
  <si>
    <t>Hugo Lefort, Euan Smith</t>
  </si>
  <si>
    <t>URA-2E</t>
  </si>
  <si>
    <t>Evan Guerin, Angus McClellan</t>
  </si>
  <si>
    <t>ABC-2O</t>
  </si>
  <si>
    <t>Owen Guerin, Campbell Wheeler</t>
  </si>
  <si>
    <t>ASRA-2AE</t>
  </si>
  <si>
    <t>(22) Wom Nov  2x</t>
  </si>
  <si>
    <t>Willow Auld, Renee De Kock</t>
  </si>
  <si>
    <t>ASRA-2AD</t>
  </si>
  <si>
    <t>Amelia Freeman, Penny Othman-Wilson</t>
  </si>
  <si>
    <t>ASRA-2AA</t>
  </si>
  <si>
    <t>Isobel Main, Isabel Fyall</t>
  </si>
  <si>
    <t>ASRA-2AB</t>
  </si>
  <si>
    <t>Effie Maclennan, April Campbell</t>
  </si>
  <si>
    <t>ASRA-2Z</t>
  </si>
  <si>
    <t>Madison Ord, Sabina Bird</t>
  </si>
  <si>
    <t>ASRA-2AF</t>
  </si>
  <si>
    <t>Freya Winter, Frances Bulter</t>
  </si>
  <si>
    <t>Lucy Rowe, Karen Pirie</t>
  </si>
  <si>
    <t>ABC-2R</t>
  </si>
  <si>
    <t>Katherine Lawrie, Elaine Law</t>
  </si>
  <si>
    <t>ABC-2Q</t>
  </si>
  <si>
    <t>Julie McCulloch, Pamela Stevenson</t>
  </si>
  <si>
    <t>ABC-2P</t>
  </si>
  <si>
    <t>Catriona Bain, Liza Van den Berg</t>
  </si>
  <si>
    <t>ABC-1T</t>
  </si>
  <si>
    <t>URA-1H</t>
  </si>
  <si>
    <t>Angus McClellan</t>
  </si>
  <si>
    <t>ASRA-1K</t>
  </si>
  <si>
    <t>(29) Nov  1x</t>
  </si>
  <si>
    <t>Cameron Turner</t>
  </si>
  <si>
    <t>ABC-1U</t>
  </si>
  <si>
    <t>Simon Le maitre</t>
  </si>
  <si>
    <t>ASRA-1P</t>
  </si>
  <si>
    <t>IRC-1F</t>
  </si>
  <si>
    <t>Tim Latham</t>
  </si>
  <si>
    <t>ASRA-1L</t>
  </si>
  <si>
    <t>URA-1G</t>
  </si>
  <si>
    <t>Jack Partridge</t>
  </si>
  <si>
    <t>IRC-1G</t>
  </si>
  <si>
    <t>Ciaran McManus</t>
  </si>
  <si>
    <t>ASRA-1N</t>
  </si>
  <si>
    <t>ASRA-1O</t>
  </si>
  <si>
    <t>Griff Aitken</t>
  </si>
  <si>
    <t>ASRA-1J</t>
  </si>
  <si>
    <t>ABC-1V</t>
  </si>
  <si>
    <t>Ross McKenzie</t>
  </si>
  <si>
    <t>IRC-1E</t>
  </si>
  <si>
    <t>Adrian Hopkins</t>
  </si>
  <si>
    <t>ASRA-1M</t>
  </si>
  <si>
    <t>URA-1F</t>
  </si>
  <si>
    <t>Charlie May</t>
  </si>
  <si>
    <t>ASRA-1CC</t>
  </si>
  <si>
    <t>Hamish Slater</t>
  </si>
  <si>
    <t>ABC-1W</t>
  </si>
  <si>
    <t>(30) Wom R2  1x</t>
  </si>
  <si>
    <t>Katherine Lawrie</t>
  </si>
  <si>
    <t>ABC-1X</t>
  </si>
  <si>
    <t>ABC-1AB</t>
  </si>
  <si>
    <t>ABC-1AA</t>
  </si>
  <si>
    <t>James Arthur</t>
  </si>
  <si>
    <t>ABC-1Y</t>
  </si>
  <si>
    <t>ABC-1Z</t>
  </si>
  <si>
    <t>ASRA-1H</t>
  </si>
  <si>
    <t>Euan Smith</t>
  </si>
  <si>
    <t>ASRA-1I</t>
  </si>
  <si>
    <t>Hugo Lefort</t>
  </si>
  <si>
    <t>ASRA-1CD</t>
  </si>
  <si>
    <t>(35) Wom J-16  1x</t>
  </si>
  <si>
    <t>Madison Ord</t>
  </si>
  <si>
    <t>ASRA-1AH</t>
  </si>
  <si>
    <t>ASRA-1AG</t>
  </si>
  <si>
    <t>North East Regatta  -   Saturday 2nd May 2026</t>
  </si>
  <si>
    <t>ASRA-8AJ</t>
  </si>
  <si>
    <t>(51) Nov  8+</t>
  </si>
  <si>
    <t>Henry Johnston, Blair Cowie, Saif Khan, Angus Slater, Hector Robertson, Oliver Pearce, Ryan Macadie, Robert Tinch, (C=Lily Arthur)</t>
  </si>
  <si>
    <t>URA-8N</t>
  </si>
  <si>
    <t>Tom Jenner-Hatch, Sam Slinger, Ronnie Ferguson, Adam Thomson, Bashir Mohammad, Abdelaziz Tamim, Jack Partridge, Charlie May, (C=Lara Tinneny)</t>
  </si>
  <si>
    <t>ABC-8AD</t>
  </si>
  <si>
    <t>Craig Sadler, Nicolas Lopez, Gillian Winter, Morgan Keith, Gavin Ross, Nicola Ord, Robyn Gibb, Chris Gundersen, (C=Louise Mackenzie-Cooke )</t>
  </si>
  <si>
    <t>ABC-8AE</t>
  </si>
  <si>
    <t>Jennifer McCormick, Nikki Carr, Julie McCulloch, Catriona Wilson, Katherine Lawrie, Elaine Law, Pamela Stevenson, Alison Bain, (C=Charlotte Delcros)</t>
  </si>
  <si>
    <t>ABC-8AF</t>
  </si>
  <si>
    <t>Santa Dzalbe, Elena Tinch, Tara Mackay, Lucy Rowe, Ilona Tarvide, Catriona Bain, Leona Lowe, Emily Moffat, (C=Matthew Burnett)</t>
  </si>
  <si>
    <t>ABC-4AG</t>
  </si>
  <si>
    <t>James Arthur, Alistair Aitken, Julien Blanc, Calum McRoberts</t>
  </si>
  <si>
    <t>URA-4J</t>
  </si>
  <si>
    <t>Evan Guerin, Tom Jenner-Hatch, Adam Thomson, Charlie May</t>
  </si>
  <si>
    <t>ASRA-4BD</t>
  </si>
  <si>
    <t>Mac Marx-Swerling, Gabrielle Topp, Ines De Kock, Lottie Meakins</t>
  </si>
  <si>
    <t>ASRA-4BG</t>
  </si>
  <si>
    <t>Cara Freeman, Raisa Oumarou, Mackenzie Parke, Hope Thomson</t>
  </si>
  <si>
    <t>ASRA-4AK</t>
  </si>
  <si>
    <t>Robert Tinch, Oliver Pearce, Angus Slater, Henry Johnston, (C=Michael Johnson)</t>
  </si>
  <si>
    <t>ASRA-4AL</t>
  </si>
  <si>
    <t>Ryan Macadie, Hector Robertson, Blair Cowie, Saif Khan, (C=Zecheng Zeng)</t>
  </si>
  <si>
    <t>ABC-4AH</t>
  </si>
  <si>
    <t>ASRA-4BE</t>
  </si>
  <si>
    <t>Mac Marx-Swerling, Gabrielle Topp, Ines De Kock, Lottie Meakins, (C=Lily Arthur)</t>
  </si>
  <si>
    <t>ABC-4AI</t>
  </si>
  <si>
    <t>Tara Mackay, Liza Van den Berg, Ilona Tarvide, Emily Moffat, (C=Matthew Burnett)</t>
  </si>
  <si>
    <t>ASRA-4BF</t>
  </si>
  <si>
    <t>Madison Ord, Raisa Oumarou, Cara Freeman, Jennifer-Kate Ellis, (C=Max Martin)</t>
  </si>
  <si>
    <t>ABC-4AJ</t>
  </si>
  <si>
    <t>Sarah Black, Lucy Rowe, Leona Lowe, Elena Tinch, (C=Ellen Smith)</t>
  </si>
  <si>
    <t>ABC-4AL</t>
  </si>
  <si>
    <t>(58) Wom Nov  4+</t>
  </si>
  <si>
    <t>Claire Parker, Kate Henry, Natasha Gundersen, Marie Donald, (C=Nikki Carr)</t>
  </si>
  <si>
    <t>ABC-4AM</t>
  </si>
  <si>
    <t>Frances Leiper, Rose Agus, Alison Sharp, Angela Meakins, (C=Alison Bain)</t>
  </si>
  <si>
    <t>Lakshita Jetti, Holly Page, Anna MacDonald, Izzy Royce, (C=Iona Henderson)</t>
  </si>
  <si>
    <t>ABC-4AK</t>
  </si>
  <si>
    <t>Fiona Renny, Morgan Keith, Robyn Gibb, Nicola Ord, (C=Sarah Black)</t>
  </si>
  <si>
    <t>ABC-4AN</t>
  </si>
  <si>
    <t>Felipe Vittori, Ehsan Abid, Fraser Gilchrist, Simon Le maitre, (C=To be Confirmed)</t>
  </si>
  <si>
    <t>ABC-4AO</t>
  </si>
  <si>
    <t>Richard Mathieson, Brian Bain, Neil Gardner, Ron Wallace, (C=Charlotte Delcros)</t>
  </si>
  <si>
    <t>ABC-4AP</t>
  </si>
  <si>
    <t>Drew Hendry, Simon Meakins, Gary Bain, Gregor Calderwood, (C=Julie McCulloch)</t>
  </si>
  <si>
    <t>(60) Wom Mas  4+</t>
  </si>
  <si>
    <t>Jennifer McCormick, Ellen Smith, Katherine Lawrie, Nikki Carr, (C=Jakub Zbikowski)</t>
  </si>
  <si>
    <t>ABC-4AQ</t>
  </si>
  <si>
    <t>Mairi Pedrog, Mette Cormack, Julie McCulloch, Lulu Smoor, (C=Ellen Smith)</t>
  </si>
  <si>
    <t>Elaine Law, Catriona Wilson, Pamela Stevenson, Alison Bain, (C=Jack Hamilton)</t>
  </si>
  <si>
    <t>(65) Mixed  4+</t>
  </si>
  <si>
    <t>RGUBC/AUBC/URA</t>
  </si>
  <si>
    <t>Ronnie Ferguson, Abdelaziz Tamim, Keely Rodda, Bella Topp, (C=Iona Henderson)</t>
  </si>
  <si>
    <t>Catriona Bain, David Ilyine, Sam Evans, Liza Van den Berg, (C=Charlotte Delcros)</t>
  </si>
  <si>
    <t>URA-4P</t>
  </si>
  <si>
    <t>Bashir Mohammad, Sam Slinger, Anna MacDonald, Holly Page, (C=Lara Tinneny)</t>
  </si>
  <si>
    <t>Sarah Black, Kat Kusserow, Findlay Donegan, Andrew Gordon, (C=Leona Lowe)</t>
  </si>
  <si>
    <t>Hector Robertson, Saif Khan</t>
  </si>
  <si>
    <t>Blair Cowie, Henry Johnston</t>
  </si>
  <si>
    <t>ASRA-2BL</t>
  </si>
  <si>
    <t>Madison Ord, Jennifer-Kate Ellis</t>
  </si>
  <si>
    <t>ASRA-2BJ</t>
  </si>
  <si>
    <t>Mackenzie Parke, Hope Thomson</t>
  </si>
  <si>
    <t>ASRA-2BI</t>
  </si>
  <si>
    <t>(67) Wom R2  2-</t>
  </si>
  <si>
    <t>Ines De Kock, Lottie Meakins</t>
  </si>
  <si>
    <t>ASRA-2BK</t>
  </si>
  <si>
    <t>Cara Freeman, Raisa Oumarou</t>
  </si>
  <si>
    <t>ASRA-2BH</t>
  </si>
  <si>
    <t>Mac Marx-Swerling, Gabrielle Topp</t>
  </si>
  <si>
    <t>ASRA-2BB</t>
  </si>
  <si>
    <t>(71) Nov  2x</t>
  </si>
  <si>
    <t>Cameron Turner, Robert Tinch</t>
  </si>
  <si>
    <t>ASRA-2BA</t>
  </si>
  <si>
    <t>Angus Slater, Oliver Pearce</t>
  </si>
  <si>
    <t>ASRA-2AZ</t>
  </si>
  <si>
    <t>Michael Johnson, Ryan Macadie</t>
  </si>
  <si>
    <t>ASRA-2BC</t>
  </si>
  <si>
    <t>Zecheng Zeng, Max Martin</t>
  </si>
  <si>
    <t>ABC-2AV</t>
  </si>
  <si>
    <t>Matthew Burnett, Ilona Tarvide</t>
  </si>
  <si>
    <t>ASRA-2CB</t>
  </si>
  <si>
    <t>ABC-2AW</t>
  </si>
  <si>
    <t>ABC-2AY</t>
  </si>
  <si>
    <t>Richard Mathieson, Neil Gardner</t>
  </si>
  <si>
    <t>ABC-2AX</t>
  </si>
  <si>
    <t>ABC-2AZ</t>
  </si>
  <si>
    <t>Anthony Cooke, Steve Aitken</t>
  </si>
  <si>
    <t>(76) J-14  2x</t>
  </si>
  <si>
    <t>Thomas MacBrayne, Ewan Anderson</t>
  </si>
  <si>
    <t>Hamish Slater, Rory Phillips</t>
  </si>
  <si>
    <t>Thomas Fyall, Zecheng Zeng</t>
  </si>
  <si>
    <t>Sean Rebut, Max Martin</t>
  </si>
  <si>
    <t>Orrin Bain, Euan Johnson</t>
  </si>
  <si>
    <t>ASRA-2BM</t>
  </si>
  <si>
    <t>Isobel Main, Frances Bulter</t>
  </si>
  <si>
    <t>ASRA-2BQ</t>
  </si>
  <si>
    <t>Penny Othman-Wilson, April Campbell</t>
  </si>
  <si>
    <t>ASRA-2BO</t>
  </si>
  <si>
    <t>Willow Auld, Amelia Freeman</t>
  </si>
  <si>
    <t>ASRA-2BP</t>
  </si>
  <si>
    <t>Renee De Kock, Freya Winter</t>
  </si>
  <si>
    <t>ASRA-2BN</t>
  </si>
  <si>
    <t>Effie Maclennan, Katarina Andryushchenko</t>
  </si>
  <si>
    <t>ABC-1BA</t>
  </si>
  <si>
    <t>(81) R2  1x</t>
  </si>
  <si>
    <t>Benjamin Stephens</t>
  </si>
  <si>
    <t>Evan Guerin</t>
  </si>
  <si>
    <t>ABC-1BB</t>
  </si>
  <si>
    <t>ABC-1BD</t>
  </si>
  <si>
    <t>Lulu Smoor</t>
  </si>
  <si>
    <t>ABC-1BC</t>
  </si>
  <si>
    <t>URA-1O</t>
  </si>
  <si>
    <t>Izzy Royce</t>
  </si>
  <si>
    <t>ABC-1BF</t>
  </si>
  <si>
    <t>ABC-1BE</t>
  </si>
  <si>
    <t>Julie McCulloch</t>
  </si>
  <si>
    <t>ABC-1BG</t>
  </si>
  <si>
    <t>ASRA-1AV</t>
  </si>
  <si>
    <t>Orrin Bain</t>
  </si>
  <si>
    <t>Sean Rebut</t>
  </si>
  <si>
    <t>ASRA-1AT</t>
  </si>
  <si>
    <t>Thomas MacBrayne</t>
  </si>
  <si>
    <t>Thomas Fyall</t>
  </si>
  <si>
    <t>ASRA-1AW</t>
  </si>
  <si>
    <t>ASRA-1AU</t>
  </si>
  <si>
    <t>Rory Phillips</t>
  </si>
  <si>
    <t>ASRA-1BU</t>
  </si>
  <si>
    <t>ASRA-1BV</t>
  </si>
  <si>
    <t>April Campbell</t>
  </si>
  <si>
    <t>ASRA-1CA</t>
  </si>
  <si>
    <t>(89) Wom J-14  1x</t>
  </si>
  <si>
    <t>Katarina Andryushchenko</t>
  </si>
  <si>
    <t>ASRA-1BX</t>
  </si>
  <si>
    <t>Amelia Freeman</t>
  </si>
  <si>
    <t>ASRA-1BW</t>
  </si>
  <si>
    <t>Penny Othman-Wilson</t>
  </si>
  <si>
    <t>ASRA-1BZ</t>
  </si>
  <si>
    <t>Frances Bulter</t>
  </si>
  <si>
    <t>ASRA-1BY</t>
  </si>
  <si>
    <t>Freya Winter</t>
  </si>
  <si>
    <t>31a</t>
  </si>
  <si>
    <t>(31) Mas  1x (A-D)</t>
  </si>
  <si>
    <t>31b</t>
  </si>
  <si>
    <t>(31) Mas  1x (H-J)</t>
  </si>
  <si>
    <t>North East Regatta  -   Sunday 3 May 2026</t>
  </si>
  <si>
    <t>Sunday Totals</t>
  </si>
  <si>
    <t>North East Regatta  -   Competitors Names   -   Saturday 2 May 2026</t>
  </si>
  <si>
    <t>NE Regatta 2026</t>
  </si>
  <si>
    <t>12:00 - 14:20</t>
  </si>
  <si>
    <t>15:00 - 16:30</t>
  </si>
  <si>
    <t>12:30 - 14:18</t>
  </si>
  <si>
    <t>15:00 - 17:10</t>
  </si>
  <si>
    <t>Safety Launch 1 (not umpire)</t>
  </si>
  <si>
    <t>Safety Launch 2 (not umpire)</t>
  </si>
  <si>
    <t>Saturday 2 May</t>
  </si>
  <si>
    <t>Sunday 3 May</t>
  </si>
  <si>
    <t xml:space="preserve">Umpire Briefings 
        Sat ????     Sun  ????   </t>
  </si>
  <si>
    <t>NB - add points manually for composite crews</t>
  </si>
  <si>
    <t>(31b) Mas  1x (H-J)</t>
  </si>
  <si>
    <t>North East Regatta  -   Competitors Names   -   Sunday 3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</si>
</sst>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name val="Consolas"/>
      <family val="3"/>
    </font>
    <font>
      <b/>
      <sz val="10"/>
      <name val="Arial"/>
      <family val="2"/>
    </font>
    <font>
      <b/>
      <sz val="11"/>
      <name val="Consolas"/>
      <family val="3"/>
    </font>
    <font>
      <b/>
      <sz val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8" tint="-0.249977111117893"/>
      <name val="Arial"/>
      <family val="2"/>
    </font>
    <font>
      <sz val="12"/>
      <name val="Arial"/>
      <family val="2"/>
    </font>
    <font>
      <b/>
      <sz val="10"/>
      <name val="Consolas"/>
      <family val="3"/>
    </font>
    <font>
      <sz val="11"/>
      <name val="Consolas"/>
      <family val="3"/>
    </font>
    <font>
      <b/>
      <sz val="14"/>
      <name val="Consolas"/>
      <family val="3"/>
    </font>
    <font>
      <b/>
      <sz val="13"/>
      <name val="Consolas"/>
      <family val="3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onsolas"/>
      <family val="3"/>
    </font>
    <font>
      <b/>
      <sz val="14"/>
      <name val="Arial"/>
      <family val="2"/>
    </font>
    <font>
      <b/>
      <sz val="18"/>
      <name val="Consolas"/>
      <family val="3"/>
    </font>
    <font>
      <b/>
      <sz val="12"/>
      <name val="Calibri"/>
      <family val="2"/>
      <scheme val="minor"/>
    </font>
    <font>
      <b/>
      <sz val="16"/>
      <name val="Arial"/>
      <family val="2"/>
    </font>
    <font>
      <b/>
      <sz val="14"/>
      <color rgb="FFFF0000"/>
      <name val="Arial"/>
      <family val="2"/>
    </font>
    <font>
      <sz val="12"/>
      <color theme="8" tint="-0.24997711111789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44" fontId="30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4" fillId="0" borderId="0" xfId="0" applyFont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4" fontId="16" fillId="0" borderId="1" xfId="43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44" fontId="35" fillId="0" borderId="0" xfId="43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4" fontId="35" fillId="0" borderId="1" xfId="43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7" fillId="0" borderId="0" xfId="0" applyFont="1"/>
    <xf numFmtId="0" fontId="39" fillId="0" borderId="0" xfId="0" applyFont="1"/>
    <xf numFmtId="0" fontId="26" fillId="0" borderId="0" xfId="0" applyFont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32" fillId="0" borderId="12" xfId="0" applyFont="1" applyBorder="1" applyAlignment="1">
      <alignment vertical="center"/>
    </xf>
    <xf numFmtId="0" fontId="32" fillId="0" borderId="1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quotePrefix="1" applyFont="1" applyAlignment="1">
      <alignment horizontal="center"/>
    </xf>
    <xf numFmtId="0" fontId="40" fillId="0" borderId="0" xfId="0" applyFont="1"/>
    <xf numFmtId="0" fontId="28" fillId="0" borderId="0" xfId="0" applyFont="1"/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3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46" fillId="0" borderId="0" xfId="0" quotePrefix="1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1" xfId="0" quotePrefix="1" applyFont="1" applyBorder="1" applyAlignment="1">
      <alignment horizontal="center" vertical="center" wrapText="1"/>
    </xf>
    <xf numFmtId="0" fontId="25" fillId="0" borderId="0" xfId="37" applyFont="1" applyAlignment="1">
      <alignment vertical="center"/>
    </xf>
    <xf numFmtId="0" fontId="21" fillId="0" borderId="0" xfId="0" applyFont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44" fontId="31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20" fillId="0" borderId="1" xfId="0" quotePrefix="1" applyFont="1" applyBorder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3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te 2" xfId="38" xr:uid="{00000000-0005-0000-0000-000028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DB70C-0DCE-487F-942B-BB684070BE5E}">
  <sheetPr>
    <tabColor theme="4" tint="0.79998168889431442"/>
  </sheetPr>
  <dimension ref="A1:A63"/>
  <sheetViews>
    <sheetView zoomScaleNormal="100" workbookViewId="0">
      <selection activeCell="A11" sqref="A11"/>
    </sheetView>
  </sheetViews>
  <sheetFormatPr defaultColWidth="8.83203125" defaultRowHeight="12.6" x14ac:dyDescent="0.4"/>
  <cols>
    <col min="1" max="1" width="111.1640625" style="13" bestFit="1" customWidth="1"/>
    <col min="2" max="16384" width="8.83203125" style="13"/>
  </cols>
  <sheetData>
    <row r="1" spans="1:1" ht="22.8" x14ac:dyDescent="0.4">
      <c r="A1" s="62" t="s">
        <v>131</v>
      </c>
    </row>
    <row r="3" spans="1:1" s="64" customFormat="1" ht="17.8" customHeight="1" x14ac:dyDescent="0.4">
      <c r="A3" s="63" t="s">
        <v>445</v>
      </c>
    </row>
    <row r="4" spans="1:1" ht="14.05" customHeight="1" x14ac:dyDescent="0.4">
      <c r="A4" s="12" t="s">
        <v>387</v>
      </c>
    </row>
    <row r="5" spans="1:1" ht="14.05" customHeight="1" x14ac:dyDescent="0.4">
      <c r="A5" s="12" t="s">
        <v>388</v>
      </c>
    </row>
    <row r="6" spans="1:1" ht="14.05" customHeight="1" x14ac:dyDescent="0.4">
      <c r="A6" s="12" t="s">
        <v>389</v>
      </c>
    </row>
    <row r="7" spans="1:1" ht="14.05" customHeight="1" x14ac:dyDescent="0.4">
      <c r="A7" s="12" t="s">
        <v>390</v>
      </c>
    </row>
    <row r="8" spans="1:1" ht="14.05" customHeight="1" x14ac:dyDescent="0.4">
      <c r="A8" s="12" t="s">
        <v>391</v>
      </c>
    </row>
    <row r="9" spans="1:1" ht="14.05" customHeight="1" x14ac:dyDescent="0.4">
      <c r="A9" s="12" t="s">
        <v>392</v>
      </c>
    </row>
    <row r="10" spans="1:1" ht="14.05" customHeight="1" x14ac:dyDescent="0.4">
      <c r="A10" s="12" t="s">
        <v>393</v>
      </c>
    </row>
    <row r="11" spans="1:1" ht="14.05" customHeight="1" x14ac:dyDescent="0.4">
      <c r="A11" s="12" t="s">
        <v>394</v>
      </c>
    </row>
    <row r="12" spans="1:1" ht="14.05" customHeight="1" x14ac:dyDescent="0.4">
      <c r="A12" s="12" t="s">
        <v>395</v>
      </c>
    </row>
    <row r="13" spans="1:1" ht="14.05" customHeight="1" x14ac:dyDescent="0.4">
      <c r="A13" s="12" t="s">
        <v>396</v>
      </c>
    </row>
    <row r="14" spans="1:1" ht="14.05" customHeight="1" x14ac:dyDescent="0.4">
      <c r="A14" s="12" t="s">
        <v>397</v>
      </c>
    </row>
    <row r="15" spans="1:1" ht="14.05" customHeight="1" x14ac:dyDescent="0.4">
      <c r="A15" s="12" t="s">
        <v>398</v>
      </c>
    </row>
    <row r="16" spans="1:1" ht="14.05" customHeight="1" x14ac:dyDescent="0.4">
      <c r="A16" s="12" t="s">
        <v>399</v>
      </c>
    </row>
    <row r="17" spans="1:1" ht="14.05" customHeight="1" x14ac:dyDescent="0.4">
      <c r="A17" s="12" t="s">
        <v>400</v>
      </c>
    </row>
    <row r="18" spans="1:1" ht="14.05" customHeight="1" x14ac:dyDescent="0.4">
      <c r="A18" s="12" t="s">
        <v>401</v>
      </c>
    </row>
    <row r="19" spans="1:1" ht="14.05" customHeight="1" x14ac:dyDescent="0.4">
      <c r="A19" s="12" t="s">
        <v>402</v>
      </c>
    </row>
    <row r="20" spans="1:1" ht="14.05" customHeight="1" x14ac:dyDescent="0.4">
      <c r="A20" s="12" t="s">
        <v>403</v>
      </c>
    </row>
    <row r="21" spans="1:1" ht="14.05" customHeight="1" x14ac:dyDescent="0.4">
      <c r="A21" s="12" t="s">
        <v>404</v>
      </c>
    </row>
    <row r="22" spans="1:1" ht="14.05" customHeight="1" x14ac:dyDescent="0.4">
      <c r="A22" s="12" t="s">
        <v>405</v>
      </c>
    </row>
    <row r="23" spans="1:1" ht="14.05" customHeight="1" x14ac:dyDescent="0.4">
      <c r="A23" s="12" t="s">
        <v>406</v>
      </c>
    </row>
    <row r="24" spans="1:1" ht="14.05" customHeight="1" x14ac:dyDescent="0.4">
      <c r="A24" s="12" t="s">
        <v>407</v>
      </c>
    </row>
    <row r="25" spans="1:1" ht="14.05" customHeight="1" x14ac:dyDescent="0.4">
      <c r="A25" s="12" t="s">
        <v>408</v>
      </c>
    </row>
    <row r="26" spans="1:1" ht="14.05" customHeight="1" x14ac:dyDescent="0.4">
      <c r="A26" s="12" t="s">
        <v>409</v>
      </c>
    </row>
    <row r="27" spans="1:1" ht="14.05" customHeight="1" x14ac:dyDescent="0.4">
      <c r="A27" s="12" t="s">
        <v>410</v>
      </c>
    </row>
    <row r="28" spans="1:1" ht="14.05" customHeight="1" x14ac:dyDescent="0.4">
      <c r="A28" s="12" t="s">
        <v>411</v>
      </c>
    </row>
    <row r="29" spans="1:1" ht="14.05" customHeight="1" x14ac:dyDescent="0.4">
      <c r="A29" s="12" t="s">
        <v>412</v>
      </c>
    </row>
    <row r="30" spans="1:1" ht="14.05" customHeight="1" x14ac:dyDescent="0.4">
      <c r="A30" s="12" t="s">
        <v>413</v>
      </c>
    </row>
    <row r="31" spans="1:1" ht="14.05" customHeight="1" x14ac:dyDescent="0.4">
      <c r="A31" s="12" t="s">
        <v>414</v>
      </c>
    </row>
    <row r="32" spans="1:1" ht="14.05" customHeight="1" x14ac:dyDescent="0.4">
      <c r="A32" s="12" t="s">
        <v>415</v>
      </c>
    </row>
    <row r="33" spans="1:1" ht="14.05" customHeight="1" x14ac:dyDescent="0.4">
      <c r="A33" s="12" t="s">
        <v>416</v>
      </c>
    </row>
    <row r="34" spans="1:1" ht="14.05" customHeight="1" x14ac:dyDescent="0.4">
      <c r="A34" s="12" t="s">
        <v>417</v>
      </c>
    </row>
    <row r="35" spans="1:1" ht="14.05" customHeight="1" x14ac:dyDescent="0.4">
      <c r="A35" s="12" t="s">
        <v>418</v>
      </c>
    </row>
    <row r="36" spans="1:1" ht="14.05" customHeight="1" x14ac:dyDescent="0.4">
      <c r="A36" s="12" t="s">
        <v>419</v>
      </c>
    </row>
    <row r="37" spans="1:1" ht="14.05" customHeight="1" x14ac:dyDescent="0.4">
      <c r="A37" s="12" t="s">
        <v>420</v>
      </c>
    </row>
    <row r="38" spans="1:1" ht="14.05" customHeight="1" x14ac:dyDescent="0.4">
      <c r="A38" s="12" t="s">
        <v>421</v>
      </c>
    </row>
    <row r="39" spans="1:1" ht="14.05" customHeight="1" x14ac:dyDescent="0.4">
      <c r="A39" s="12" t="s">
        <v>444</v>
      </c>
    </row>
    <row r="40" spans="1:1" ht="20.05" customHeight="1" x14ac:dyDescent="0.4">
      <c r="A40" s="81" t="s">
        <v>132</v>
      </c>
    </row>
    <row r="41" spans="1:1" ht="14.05" customHeight="1" x14ac:dyDescent="0.4">
      <c r="A41" s="12" t="s">
        <v>422</v>
      </c>
    </row>
    <row r="42" spans="1:1" ht="14.05" customHeight="1" x14ac:dyDescent="0.4">
      <c r="A42" s="12" t="s">
        <v>423</v>
      </c>
    </row>
    <row r="43" spans="1:1" ht="14.05" customHeight="1" x14ac:dyDescent="0.4">
      <c r="A43" s="12" t="s">
        <v>424</v>
      </c>
    </row>
    <row r="44" spans="1:1" ht="14.05" customHeight="1" x14ac:dyDescent="0.4">
      <c r="A44" s="12" t="s">
        <v>425</v>
      </c>
    </row>
    <row r="45" spans="1:1" ht="14.05" customHeight="1" x14ac:dyDescent="0.4">
      <c r="A45" s="12" t="s">
        <v>426</v>
      </c>
    </row>
    <row r="46" spans="1:1" ht="14.05" customHeight="1" x14ac:dyDescent="0.4">
      <c r="A46" s="12" t="s">
        <v>427</v>
      </c>
    </row>
    <row r="47" spans="1:1" ht="14.05" customHeight="1" x14ac:dyDescent="0.4">
      <c r="A47" s="12" t="s">
        <v>428</v>
      </c>
    </row>
    <row r="48" spans="1:1" ht="14.05" customHeight="1" x14ac:dyDescent="0.4">
      <c r="A48" s="12" t="s">
        <v>429</v>
      </c>
    </row>
    <row r="49" spans="1:1" ht="14.05" customHeight="1" x14ac:dyDescent="0.4">
      <c r="A49" s="12" t="s">
        <v>430</v>
      </c>
    </row>
    <row r="50" spans="1:1" ht="14.05" customHeight="1" x14ac:dyDescent="0.4">
      <c r="A50" s="12" t="s">
        <v>431</v>
      </c>
    </row>
    <row r="51" spans="1:1" ht="14.05" customHeight="1" x14ac:dyDescent="0.4">
      <c r="A51" s="12" t="s">
        <v>432</v>
      </c>
    </row>
    <row r="52" spans="1:1" ht="14.05" customHeight="1" x14ac:dyDescent="0.4">
      <c r="A52" s="12" t="s">
        <v>433</v>
      </c>
    </row>
    <row r="53" spans="1:1" ht="14.05" customHeight="1" x14ac:dyDescent="0.4">
      <c r="A53" s="12" t="s">
        <v>434</v>
      </c>
    </row>
    <row r="54" spans="1:1" ht="14.05" customHeight="1" x14ac:dyDescent="0.4">
      <c r="A54" s="12" t="s">
        <v>435</v>
      </c>
    </row>
    <row r="55" spans="1:1" ht="14.05" customHeight="1" x14ac:dyDescent="0.4">
      <c r="A55" s="12" t="s">
        <v>436</v>
      </c>
    </row>
    <row r="56" spans="1:1" ht="14.05" customHeight="1" x14ac:dyDescent="0.4">
      <c r="A56" s="12" t="s">
        <v>437</v>
      </c>
    </row>
    <row r="57" spans="1:1" ht="14.05" customHeight="1" x14ac:dyDescent="0.4">
      <c r="A57" s="12" t="s">
        <v>438</v>
      </c>
    </row>
    <row r="58" spans="1:1" ht="14.05" customHeight="1" x14ac:dyDescent="0.4">
      <c r="A58" s="12" t="s">
        <v>439</v>
      </c>
    </row>
    <row r="59" spans="1:1" ht="14.05" customHeight="1" x14ac:dyDescent="0.4">
      <c r="A59" s="12" t="s">
        <v>440</v>
      </c>
    </row>
    <row r="60" spans="1:1" ht="14.05" customHeight="1" x14ac:dyDescent="0.4">
      <c r="A60" s="12" t="s">
        <v>441</v>
      </c>
    </row>
    <row r="61" spans="1:1" ht="14.05" customHeight="1" x14ac:dyDescent="0.4">
      <c r="A61" s="12" t="s">
        <v>442</v>
      </c>
    </row>
    <row r="62" spans="1:1" ht="14.05" customHeight="1" x14ac:dyDescent="0.4">
      <c r="A62" s="12" t="s">
        <v>443</v>
      </c>
    </row>
    <row r="63" spans="1:1" ht="14.05" customHeight="1" x14ac:dyDescent="0.4">
      <c r="A63" s="98" t="s">
        <v>126</v>
      </c>
    </row>
  </sheetData>
  <pageMargins left="0.39370078740157483" right="0.39370078740157483" top="0.39370078740157483" bottom="0.59055118110236227" header="0.31496062992125984" footer="0.31496062992125984"/>
  <pageSetup paperSize="9" scale="112" fitToHeight="2" orientation="landscape" r:id="rId1"/>
  <headerFooter>
    <oddFooter>&amp;RSaturday 2nd May 2026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022E-03AD-4322-87D0-4516E879ABEC}">
  <sheetPr>
    <pageSetUpPr fitToPage="1"/>
  </sheetPr>
  <dimension ref="A1:X194"/>
  <sheetViews>
    <sheetView tabSelected="1" topLeftCell="B1" zoomScale="79" zoomScaleNormal="79" workbookViewId="0">
      <pane xSplit="6" ySplit="3" topLeftCell="H4" activePane="bottomRight" state="frozen"/>
      <selection activeCell="B1" sqref="B1"/>
      <selection pane="topRight" activeCell="H1" sqref="H1"/>
      <selection pane="bottomLeft" activeCell="B4" sqref="B4"/>
      <selection pane="bottomRight" activeCell="G5" sqref="G5"/>
    </sheetView>
  </sheetViews>
  <sheetFormatPr defaultColWidth="8.83203125" defaultRowHeight="18.3" x14ac:dyDescent="0.4"/>
  <cols>
    <col min="1" max="1" width="8.83203125" style="1" hidden="1" customWidth="1"/>
    <col min="2" max="2" width="8.83203125" style="1"/>
    <col min="3" max="3" width="8.5" style="22" customWidth="1"/>
    <col min="4" max="4" width="9.5" style="14" hidden="1" customWidth="1"/>
    <col min="5" max="5" width="20.94140625" style="27" customWidth="1"/>
    <col min="6" max="6" width="13.6640625" style="1" hidden="1" customWidth="1"/>
    <col min="7" max="7" width="14.6640625" style="1" bestFit="1" customWidth="1"/>
    <col min="8" max="8" width="38.1640625" style="16" customWidth="1"/>
    <col min="9" max="9" width="7" style="22" hidden="1" customWidth="1"/>
    <col min="10" max="10" width="10.5" style="23" hidden="1" customWidth="1"/>
    <col min="11" max="11" width="19" style="1" hidden="1" customWidth="1"/>
    <col min="12" max="12" width="10.83203125" style="22" customWidth="1"/>
    <col min="13" max="13" width="17.33203125" style="16" customWidth="1"/>
    <col min="14" max="14" width="11.33203125" style="29" hidden="1" customWidth="1"/>
    <col min="15" max="15" width="11.1640625" style="29" hidden="1" customWidth="1"/>
    <col min="16" max="16" width="8.83203125" style="31" customWidth="1"/>
    <col min="17" max="17" width="17.5" style="29" customWidth="1"/>
    <col min="18" max="19" width="8.83203125" style="22"/>
    <col min="20" max="20" width="10.83203125" style="22" customWidth="1"/>
    <col min="21" max="21" width="10.6640625" style="22" customWidth="1"/>
    <col min="22" max="22" width="8.83203125" style="22"/>
    <col min="23" max="23" width="8.83203125" style="1"/>
    <col min="24" max="24" width="0" style="1" hidden="1" customWidth="1"/>
    <col min="25" max="16384" width="8.83203125" style="1"/>
  </cols>
  <sheetData>
    <row r="1" spans="1:24" ht="23.1" x14ac:dyDescent="0.4">
      <c r="B1" s="39" t="s">
        <v>774</v>
      </c>
      <c r="F1" s="15"/>
    </row>
    <row r="2" spans="1:24" ht="20.100000000000001" x14ac:dyDescent="0.4">
      <c r="A2" s="38"/>
      <c r="C2" s="38"/>
      <c r="D2" s="40"/>
      <c r="E2" s="38"/>
      <c r="F2" s="38"/>
      <c r="G2" s="38"/>
      <c r="H2" s="41"/>
      <c r="Q2" s="92" t="s">
        <v>54</v>
      </c>
    </row>
    <row r="3" spans="1:24" s="19" customFormat="1" ht="37.75" customHeight="1" x14ac:dyDescent="0.4">
      <c r="A3" s="43" t="s">
        <v>63</v>
      </c>
      <c r="B3" s="51" t="s">
        <v>64</v>
      </c>
      <c r="C3" s="18" t="s">
        <v>35</v>
      </c>
      <c r="D3" s="52" t="s">
        <v>65</v>
      </c>
      <c r="E3" s="53" t="s">
        <v>17</v>
      </c>
      <c r="F3" s="18" t="s">
        <v>66</v>
      </c>
      <c r="G3" s="53" t="s">
        <v>18</v>
      </c>
      <c r="H3" s="53" t="s">
        <v>67</v>
      </c>
      <c r="I3" s="24" t="s">
        <v>30</v>
      </c>
      <c r="J3" s="25" t="s">
        <v>31</v>
      </c>
      <c r="K3" s="19" t="s">
        <v>32</v>
      </c>
      <c r="L3" s="50" t="s">
        <v>127</v>
      </c>
      <c r="M3" s="19" t="s">
        <v>34</v>
      </c>
      <c r="N3" s="30" t="s">
        <v>48</v>
      </c>
      <c r="O3" s="30" t="s">
        <v>49</v>
      </c>
      <c r="P3" s="17" t="s">
        <v>16</v>
      </c>
      <c r="Q3" s="33" t="s">
        <v>47</v>
      </c>
      <c r="R3" s="24" t="s">
        <v>19</v>
      </c>
      <c r="S3" s="28" t="s">
        <v>21</v>
      </c>
      <c r="T3" s="28" t="s">
        <v>23</v>
      </c>
      <c r="U3" s="28" t="s">
        <v>20</v>
      </c>
      <c r="V3" s="28"/>
    </row>
    <row r="4" spans="1:24" ht="57.6" x14ac:dyDescent="0.4">
      <c r="A4" s="20" t="s">
        <v>68</v>
      </c>
      <c r="B4" s="89">
        <v>1</v>
      </c>
      <c r="C4" s="20" t="s">
        <v>69</v>
      </c>
      <c r="D4" s="70">
        <v>1</v>
      </c>
      <c r="E4" s="20" t="s">
        <v>631</v>
      </c>
      <c r="F4" s="20" t="s">
        <v>19</v>
      </c>
      <c r="G4" s="20" t="s">
        <v>19</v>
      </c>
      <c r="H4" s="21" t="s">
        <v>632</v>
      </c>
      <c r="I4" s="70">
        <v>8</v>
      </c>
      <c r="J4" s="20"/>
      <c r="K4" s="4" t="s">
        <v>33</v>
      </c>
      <c r="L4" s="1"/>
      <c r="M4" s="21"/>
      <c r="N4" s="29">
        <f>IF(I4=8,9,IF(I4=4,5,I4))</f>
        <v>9</v>
      </c>
      <c r="O4" s="29" t="str">
        <f>IF(Q4="W",N4*2,IF(Q4="R",N4,""))</f>
        <v/>
      </c>
      <c r="P4" s="89">
        <v>1</v>
      </c>
      <c r="Q4" s="34"/>
      <c r="R4" s="26" t="str">
        <f t="shared" ref="R4:V13" si="0">IF($Q4&gt;0,IF($F4=R$3,$O4,""),"")</f>
        <v/>
      </c>
      <c r="S4" s="26" t="str">
        <f t="shared" si="0"/>
        <v/>
      </c>
      <c r="T4" s="26" t="str">
        <f t="shared" si="0"/>
        <v/>
      </c>
      <c r="U4" s="26" t="str">
        <f t="shared" si="0"/>
        <v/>
      </c>
      <c r="V4" s="26" t="str">
        <f t="shared" si="0"/>
        <v/>
      </c>
      <c r="X4" s="1">
        <f>IF(D4=D3,0,1)</f>
        <v>1</v>
      </c>
    </row>
    <row r="5" spans="1:24" ht="57.6" x14ac:dyDescent="0.4">
      <c r="A5" s="20" t="s">
        <v>633</v>
      </c>
      <c r="B5" s="89">
        <v>2</v>
      </c>
      <c r="C5" s="20" t="s">
        <v>69</v>
      </c>
      <c r="D5" s="70">
        <v>1</v>
      </c>
      <c r="E5" s="20" t="s">
        <v>631</v>
      </c>
      <c r="F5" s="20" t="s">
        <v>21</v>
      </c>
      <c r="G5" s="20" t="s">
        <v>21</v>
      </c>
      <c r="H5" s="21" t="s">
        <v>634</v>
      </c>
      <c r="I5" s="70">
        <v>8</v>
      </c>
      <c r="J5" s="20"/>
      <c r="K5" s="4" t="s">
        <v>33</v>
      </c>
      <c r="L5" s="1"/>
      <c r="M5" s="21"/>
      <c r="N5" s="29">
        <f>IF(I5=8,9,IF(I5=4,5,I5))</f>
        <v>9</v>
      </c>
      <c r="O5" s="29" t="str">
        <f t="shared" ref="O5:O30" si="1">IF(Q5="W",N5*2,IF(Q5="R",N5,""))</f>
        <v/>
      </c>
      <c r="P5" s="89">
        <v>2</v>
      </c>
      <c r="Q5" s="34"/>
      <c r="R5" s="26" t="str">
        <f t="shared" si="0"/>
        <v/>
      </c>
      <c r="S5" s="26" t="str">
        <f t="shared" si="0"/>
        <v/>
      </c>
      <c r="T5" s="26" t="str">
        <f t="shared" si="0"/>
        <v/>
      </c>
      <c r="U5" s="26" t="str">
        <f t="shared" si="0"/>
        <v/>
      </c>
      <c r="V5" s="26" t="str">
        <f t="shared" si="0"/>
        <v/>
      </c>
      <c r="X5" s="1">
        <f t="shared" ref="X5:X68" si="2">IF(D5=D4,0,1)</f>
        <v>0</v>
      </c>
    </row>
    <row r="6" spans="1:24" ht="28.8" x14ac:dyDescent="0.4">
      <c r="A6" s="20" t="s">
        <v>635</v>
      </c>
      <c r="B6" s="89">
        <v>3</v>
      </c>
      <c r="C6" s="20" t="s">
        <v>69</v>
      </c>
      <c r="D6" s="70">
        <v>3</v>
      </c>
      <c r="E6" s="20" t="s">
        <v>510</v>
      </c>
      <c r="F6" s="20" t="s">
        <v>19</v>
      </c>
      <c r="G6" s="20" t="s">
        <v>19</v>
      </c>
      <c r="H6" s="21" t="s">
        <v>636</v>
      </c>
      <c r="I6" s="70">
        <v>4</v>
      </c>
      <c r="J6" s="20"/>
      <c r="K6" s="4" t="s">
        <v>33</v>
      </c>
      <c r="L6" s="1"/>
      <c r="M6" s="21"/>
      <c r="N6" s="29">
        <v>4</v>
      </c>
      <c r="O6" s="29" t="str">
        <f t="shared" si="1"/>
        <v/>
      </c>
      <c r="P6" s="89">
        <v>3</v>
      </c>
      <c r="Q6" s="34"/>
      <c r="R6" s="26" t="str">
        <f t="shared" si="0"/>
        <v/>
      </c>
      <c r="S6" s="26" t="str">
        <f t="shared" si="0"/>
        <v/>
      </c>
      <c r="T6" s="26" t="str">
        <f t="shared" si="0"/>
        <v/>
      </c>
      <c r="U6" s="26" t="str">
        <f t="shared" si="0"/>
        <v/>
      </c>
      <c r="V6" s="26" t="str">
        <f t="shared" si="0"/>
        <v/>
      </c>
      <c r="X6" s="1">
        <f t="shared" si="2"/>
        <v>1</v>
      </c>
    </row>
    <row r="7" spans="1:24" ht="28.8" x14ac:dyDescent="0.4">
      <c r="A7" s="20" t="s">
        <v>637</v>
      </c>
      <c r="B7" s="89">
        <v>4</v>
      </c>
      <c r="C7" s="20" t="s">
        <v>69</v>
      </c>
      <c r="D7" s="70">
        <v>3</v>
      </c>
      <c r="E7" s="20" t="s">
        <v>510</v>
      </c>
      <c r="F7" s="20" t="s">
        <v>19</v>
      </c>
      <c r="G7" s="20" t="s">
        <v>19</v>
      </c>
      <c r="H7" s="21" t="s">
        <v>638</v>
      </c>
      <c r="I7" s="70">
        <v>4</v>
      </c>
      <c r="J7" s="20"/>
      <c r="K7" s="4" t="s">
        <v>33</v>
      </c>
      <c r="L7" s="1"/>
      <c r="M7" s="21"/>
      <c r="N7" s="29">
        <v>4</v>
      </c>
      <c r="O7" s="29" t="str">
        <f t="shared" si="1"/>
        <v/>
      </c>
      <c r="P7" s="89">
        <v>4</v>
      </c>
      <c r="Q7" s="34"/>
      <c r="R7" s="26" t="str">
        <f t="shared" si="0"/>
        <v/>
      </c>
      <c r="S7" s="26" t="str">
        <f t="shared" si="0"/>
        <v/>
      </c>
      <c r="T7" s="26" t="str">
        <f t="shared" si="0"/>
        <v/>
      </c>
      <c r="U7" s="26" t="str">
        <f t="shared" si="0"/>
        <v/>
      </c>
      <c r="V7" s="26" t="str">
        <f t="shared" si="0"/>
        <v/>
      </c>
      <c r="X7" s="1">
        <f t="shared" si="2"/>
        <v>0</v>
      </c>
    </row>
    <row r="8" spans="1:24" ht="28.8" x14ac:dyDescent="0.4">
      <c r="A8" s="20" t="s">
        <v>73</v>
      </c>
      <c r="B8" s="89">
        <v>5</v>
      </c>
      <c r="C8" s="20" t="s">
        <v>69</v>
      </c>
      <c r="D8" s="70">
        <v>4</v>
      </c>
      <c r="E8" s="20" t="s">
        <v>513</v>
      </c>
      <c r="F8" s="20" t="s">
        <v>21</v>
      </c>
      <c r="G8" s="20" t="s">
        <v>21</v>
      </c>
      <c r="H8" s="21" t="s">
        <v>639</v>
      </c>
      <c r="I8" s="70">
        <v>4</v>
      </c>
      <c r="J8" s="20"/>
      <c r="K8" s="4" t="s">
        <v>33</v>
      </c>
      <c r="L8" s="1"/>
      <c r="M8" s="21"/>
      <c r="N8" s="29">
        <v>4</v>
      </c>
      <c r="O8" s="29" t="str">
        <f t="shared" si="1"/>
        <v/>
      </c>
      <c r="P8" s="89">
        <v>5</v>
      </c>
      <c r="Q8" s="34"/>
      <c r="R8" s="26" t="str">
        <f t="shared" si="0"/>
        <v/>
      </c>
      <c r="S8" s="26" t="str">
        <f t="shared" si="0"/>
        <v/>
      </c>
      <c r="T8" s="26" t="str">
        <f t="shared" si="0"/>
        <v/>
      </c>
      <c r="U8" s="26" t="str">
        <f t="shared" si="0"/>
        <v/>
      </c>
      <c r="V8" s="26" t="str">
        <f t="shared" si="0"/>
        <v/>
      </c>
      <c r="X8" s="1">
        <f t="shared" si="2"/>
        <v>1</v>
      </c>
    </row>
    <row r="9" spans="1:24" ht="28.8" x14ac:dyDescent="0.4">
      <c r="A9" s="20" t="s">
        <v>78</v>
      </c>
      <c r="B9" s="89">
        <v>6</v>
      </c>
      <c r="C9" s="20" t="s">
        <v>69</v>
      </c>
      <c r="D9" s="70">
        <v>4</v>
      </c>
      <c r="E9" s="20" t="s">
        <v>513</v>
      </c>
      <c r="F9" s="20" t="s">
        <v>21</v>
      </c>
      <c r="G9" s="20" t="s">
        <v>21</v>
      </c>
      <c r="H9" s="21" t="s">
        <v>640</v>
      </c>
      <c r="I9" s="70">
        <v>4</v>
      </c>
      <c r="J9" s="20"/>
      <c r="K9" s="4" t="s">
        <v>33</v>
      </c>
      <c r="L9" s="1"/>
      <c r="M9" s="21"/>
      <c r="N9" s="29">
        <v>4</v>
      </c>
      <c r="O9" s="29" t="str">
        <f t="shared" si="1"/>
        <v/>
      </c>
      <c r="P9" s="89">
        <v>6</v>
      </c>
      <c r="Q9" s="34"/>
      <c r="R9" s="26" t="str">
        <f t="shared" si="0"/>
        <v/>
      </c>
      <c r="S9" s="26" t="str">
        <f t="shared" si="0"/>
        <v/>
      </c>
      <c r="T9" s="26" t="str">
        <f t="shared" si="0"/>
        <v/>
      </c>
      <c r="U9" s="26" t="str">
        <f t="shared" si="0"/>
        <v/>
      </c>
      <c r="V9" s="26" t="str">
        <f t="shared" si="0"/>
        <v/>
      </c>
      <c r="X9" s="1">
        <f t="shared" si="2"/>
        <v>0</v>
      </c>
    </row>
    <row r="10" spans="1:24" ht="28.8" x14ac:dyDescent="0.4">
      <c r="A10" s="20" t="s">
        <v>91</v>
      </c>
      <c r="B10" s="89">
        <v>7</v>
      </c>
      <c r="C10" s="20" t="s">
        <v>69</v>
      </c>
      <c r="D10" s="70">
        <v>4</v>
      </c>
      <c r="E10" s="20" t="s">
        <v>513</v>
      </c>
      <c r="F10" s="20" t="s">
        <v>20</v>
      </c>
      <c r="G10" s="20" t="s">
        <v>20</v>
      </c>
      <c r="H10" s="21" t="s">
        <v>641</v>
      </c>
      <c r="I10" s="70">
        <v>4</v>
      </c>
      <c r="J10" s="20"/>
      <c r="K10" s="4" t="s">
        <v>33</v>
      </c>
      <c r="L10" s="1"/>
      <c r="M10" s="21"/>
      <c r="N10" s="29">
        <v>4</v>
      </c>
      <c r="O10" s="29" t="str">
        <f t="shared" si="1"/>
        <v/>
      </c>
      <c r="P10" s="89">
        <v>7</v>
      </c>
      <c r="Q10" s="34"/>
      <c r="R10" s="26" t="str">
        <f t="shared" si="0"/>
        <v/>
      </c>
      <c r="S10" s="26" t="str">
        <f t="shared" si="0"/>
        <v/>
      </c>
      <c r="T10" s="26" t="str">
        <f t="shared" si="0"/>
        <v/>
      </c>
      <c r="U10" s="26" t="str">
        <f t="shared" si="0"/>
        <v/>
      </c>
      <c r="V10" s="26" t="str">
        <f t="shared" si="0"/>
        <v/>
      </c>
      <c r="X10" s="1">
        <f t="shared" si="2"/>
        <v>0</v>
      </c>
    </row>
    <row r="11" spans="1:24" ht="28.8" x14ac:dyDescent="0.4">
      <c r="A11" s="20" t="s">
        <v>642</v>
      </c>
      <c r="B11" s="89">
        <v>8</v>
      </c>
      <c r="C11" s="20" t="s">
        <v>69</v>
      </c>
      <c r="D11" s="70">
        <v>5</v>
      </c>
      <c r="E11" s="20" t="s">
        <v>643</v>
      </c>
      <c r="F11" s="20" t="s">
        <v>21</v>
      </c>
      <c r="G11" s="20" t="s">
        <v>21</v>
      </c>
      <c r="H11" s="21" t="s">
        <v>644</v>
      </c>
      <c r="I11" s="70">
        <v>4</v>
      </c>
      <c r="J11" s="20"/>
      <c r="K11" s="4" t="s">
        <v>33</v>
      </c>
      <c r="L11" s="1"/>
      <c r="M11" s="21" t="s">
        <v>119</v>
      </c>
      <c r="N11" s="29">
        <f>IF(I11=8,9,IF(I11=4,5,I11))</f>
        <v>5</v>
      </c>
      <c r="O11" s="29" t="str">
        <f t="shared" si="1"/>
        <v/>
      </c>
      <c r="P11" s="89">
        <v>8</v>
      </c>
      <c r="Q11" s="34"/>
      <c r="R11" s="26" t="str">
        <f t="shared" si="0"/>
        <v/>
      </c>
      <c r="S11" s="26" t="str">
        <f t="shared" si="0"/>
        <v/>
      </c>
      <c r="T11" s="26" t="str">
        <f t="shared" si="0"/>
        <v/>
      </c>
      <c r="U11" s="26" t="str">
        <f t="shared" si="0"/>
        <v/>
      </c>
      <c r="V11" s="26" t="str">
        <f t="shared" si="0"/>
        <v/>
      </c>
      <c r="X11" s="1">
        <f t="shared" si="2"/>
        <v>1</v>
      </c>
    </row>
    <row r="12" spans="1:24" ht="28.8" x14ac:dyDescent="0.4">
      <c r="A12" s="20" t="s">
        <v>645</v>
      </c>
      <c r="B12" s="89">
        <v>9</v>
      </c>
      <c r="C12" s="20" t="s">
        <v>69</v>
      </c>
      <c r="D12" s="70">
        <v>5</v>
      </c>
      <c r="E12" s="20" t="s">
        <v>643</v>
      </c>
      <c r="F12" s="20" t="s">
        <v>646</v>
      </c>
      <c r="G12" s="20" t="s">
        <v>70</v>
      </c>
      <c r="H12" s="21" t="s">
        <v>647</v>
      </c>
      <c r="I12" s="70">
        <v>4</v>
      </c>
      <c r="J12" s="20"/>
      <c r="K12" s="4" t="s">
        <v>33</v>
      </c>
      <c r="L12" s="1"/>
      <c r="M12" s="21" t="s">
        <v>119</v>
      </c>
      <c r="N12" s="29">
        <f>IF(I12=8,9,IF(I12=4,5,I12))</f>
        <v>5</v>
      </c>
      <c r="O12" s="29" t="str">
        <f t="shared" si="1"/>
        <v/>
      </c>
      <c r="P12" s="89">
        <v>9</v>
      </c>
      <c r="Q12" s="34"/>
      <c r="R12" s="26" t="str">
        <f t="shared" si="0"/>
        <v/>
      </c>
      <c r="S12" s="26" t="str">
        <f t="shared" si="0"/>
        <v/>
      </c>
      <c r="T12" s="26" t="str">
        <f t="shared" si="0"/>
        <v/>
      </c>
      <c r="U12" s="26" t="str">
        <f t="shared" si="0"/>
        <v/>
      </c>
      <c r="V12" s="26" t="str">
        <f t="shared" si="0"/>
        <v/>
      </c>
      <c r="X12" s="1">
        <f t="shared" si="2"/>
        <v>0</v>
      </c>
    </row>
    <row r="13" spans="1:24" ht="28.8" x14ac:dyDescent="0.4">
      <c r="A13" s="20" t="s">
        <v>648</v>
      </c>
      <c r="B13" s="89">
        <v>10</v>
      </c>
      <c r="C13" s="20" t="s">
        <v>69</v>
      </c>
      <c r="D13" s="70">
        <v>5</v>
      </c>
      <c r="E13" s="20" t="s">
        <v>643</v>
      </c>
      <c r="F13" s="20" t="s">
        <v>21</v>
      </c>
      <c r="G13" s="20" t="s">
        <v>21</v>
      </c>
      <c r="H13" s="21" t="s">
        <v>649</v>
      </c>
      <c r="I13" s="70">
        <v>4</v>
      </c>
      <c r="J13" s="20"/>
      <c r="K13" s="4" t="s">
        <v>33</v>
      </c>
      <c r="L13" s="1"/>
      <c r="M13" s="21" t="s">
        <v>119</v>
      </c>
      <c r="N13" s="29">
        <f>IF(I13=8,9,IF(I13=4,5,I13))</f>
        <v>5</v>
      </c>
      <c r="O13" s="29" t="str">
        <f t="shared" si="1"/>
        <v/>
      </c>
      <c r="P13" s="89">
        <v>10</v>
      </c>
      <c r="Q13" s="34"/>
      <c r="R13" s="26" t="str">
        <f t="shared" si="0"/>
        <v/>
      </c>
      <c r="S13" s="26" t="str">
        <f t="shared" si="0"/>
        <v/>
      </c>
      <c r="T13" s="26" t="str">
        <f t="shared" si="0"/>
        <v/>
      </c>
      <c r="U13" s="26" t="str">
        <f t="shared" si="0"/>
        <v/>
      </c>
      <c r="V13" s="26" t="str">
        <f t="shared" si="0"/>
        <v/>
      </c>
      <c r="X13" s="1">
        <f t="shared" si="2"/>
        <v>0</v>
      </c>
    </row>
    <row r="14" spans="1:24" ht="43.2" x14ac:dyDescent="0.4">
      <c r="A14" s="20" t="s">
        <v>650</v>
      </c>
      <c r="B14" s="89">
        <v>11</v>
      </c>
      <c r="C14" s="20" t="s">
        <v>69</v>
      </c>
      <c r="D14" s="70">
        <v>5</v>
      </c>
      <c r="E14" s="20" t="s">
        <v>643</v>
      </c>
      <c r="F14" s="20" t="s">
        <v>21</v>
      </c>
      <c r="G14" s="20" t="s">
        <v>21</v>
      </c>
      <c r="H14" s="21" t="s">
        <v>651</v>
      </c>
      <c r="I14" s="70">
        <v>4</v>
      </c>
      <c r="J14" s="20"/>
      <c r="K14" s="4" t="s">
        <v>33</v>
      </c>
      <c r="L14" s="1"/>
      <c r="M14" s="21" t="s">
        <v>119</v>
      </c>
      <c r="N14" s="29">
        <v>4</v>
      </c>
      <c r="O14" s="29" t="str">
        <f t="shared" si="1"/>
        <v/>
      </c>
      <c r="P14" s="89">
        <v>11</v>
      </c>
      <c r="Q14" s="34"/>
      <c r="R14" s="26" t="str">
        <f t="shared" ref="R14:V23" si="3">IF($Q14&gt;0,IF($F14=R$3,$O14,""),"")</f>
        <v/>
      </c>
      <c r="S14" s="26" t="str">
        <f t="shared" si="3"/>
        <v/>
      </c>
      <c r="T14" s="26" t="str">
        <f t="shared" si="3"/>
        <v/>
      </c>
      <c r="U14" s="26" t="str">
        <f t="shared" si="3"/>
        <v/>
      </c>
      <c r="V14" s="26" t="str">
        <f t="shared" si="3"/>
        <v/>
      </c>
      <c r="X14" s="1">
        <f t="shared" si="2"/>
        <v>0</v>
      </c>
    </row>
    <row r="15" spans="1:24" ht="28.8" x14ac:dyDescent="0.4">
      <c r="A15" s="20" t="s">
        <v>652</v>
      </c>
      <c r="B15" s="89">
        <v>12</v>
      </c>
      <c r="C15" s="20" t="s">
        <v>69</v>
      </c>
      <c r="D15" s="70">
        <v>6</v>
      </c>
      <c r="E15" s="20" t="s">
        <v>653</v>
      </c>
      <c r="F15" s="20" t="s">
        <v>19</v>
      </c>
      <c r="G15" s="20" t="s">
        <v>19</v>
      </c>
      <c r="H15" s="21" t="s">
        <v>654</v>
      </c>
      <c r="I15" s="70">
        <v>4</v>
      </c>
      <c r="J15" s="20"/>
      <c r="K15" s="4" t="s">
        <v>33</v>
      </c>
      <c r="L15" s="1"/>
      <c r="M15" s="21" t="s">
        <v>42</v>
      </c>
      <c r="N15" s="29">
        <v>4</v>
      </c>
      <c r="O15" s="29" t="str">
        <f t="shared" si="1"/>
        <v/>
      </c>
      <c r="P15" s="89">
        <v>12</v>
      </c>
      <c r="Q15" s="34"/>
      <c r="R15" s="26" t="str">
        <f t="shared" si="3"/>
        <v/>
      </c>
      <c r="S15" s="26" t="str">
        <f t="shared" si="3"/>
        <v/>
      </c>
      <c r="T15" s="26" t="str">
        <f t="shared" si="3"/>
        <v/>
      </c>
      <c r="U15" s="26" t="str">
        <f t="shared" si="3"/>
        <v/>
      </c>
      <c r="V15" s="26" t="str">
        <f t="shared" si="3"/>
        <v/>
      </c>
      <c r="X15" s="1">
        <f t="shared" si="2"/>
        <v>1</v>
      </c>
    </row>
    <row r="16" spans="1:24" ht="43.2" x14ac:dyDescent="0.4">
      <c r="A16" s="20" t="s">
        <v>655</v>
      </c>
      <c r="B16" s="89">
        <v>13</v>
      </c>
      <c r="C16" s="20" t="s">
        <v>69</v>
      </c>
      <c r="D16" s="70">
        <v>6</v>
      </c>
      <c r="E16" s="20" t="s">
        <v>653</v>
      </c>
      <c r="F16" s="20" t="s">
        <v>19</v>
      </c>
      <c r="G16" s="20" t="s">
        <v>19</v>
      </c>
      <c r="H16" s="21" t="s">
        <v>656</v>
      </c>
      <c r="I16" s="70">
        <v>4</v>
      </c>
      <c r="J16" s="20"/>
      <c r="K16" s="4" t="s">
        <v>33</v>
      </c>
      <c r="L16" s="1"/>
      <c r="M16" s="21" t="s">
        <v>42</v>
      </c>
      <c r="N16" s="29">
        <v>4</v>
      </c>
      <c r="O16" s="29" t="str">
        <f t="shared" si="1"/>
        <v/>
      </c>
      <c r="P16" s="89">
        <v>13</v>
      </c>
      <c r="Q16" s="34"/>
      <c r="R16" s="26" t="str">
        <f t="shared" si="3"/>
        <v/>
      </c>
      <c r="S16" s="26" t="str">
        <f t="shared" si="3"/>
        <v/>
      </c>
      <c r="T16" s="26" t="str">
        <f t="shared" si="3"/>
        <v/>
      </c>
      <c r="U16" s="26" t="str">
        <f t="shared" si="3"/>
        <v/>
      </c>
      <c r="V16" s="26" t="str">
        <f t="shared" si="3"/>
        <v/>
      </c>
      <c r="X16" s="1">
        <f t="shared" si="2"/>
        <v>0</v>
      </c>
    </row>
    <row r="17" spans="1:24" ht="28.8" x14ac:dyDescent="0.4">
      <c r="A17" s="20" t="s">
        <v>657</v>
      </c>
      <c r="B17" s="89">
        <v>14</v>
      </c>
      <c r="C17" s="20" t="s">
        <v>69</v>
      </c>
      <c r="D17" s="70">
        <v>6</v>
      </c>
      <c r="E17" s="20" t="s">
        <v>653</v>
      </c>
      <c r="F17" s="20" t="s">
        <v>646</v>
      </c>
      <c r="G17" s="20" t="s">
        <v>658</v>
      </c>
      <c r="H17" s="21" t="s">
        <v>659</v>
      </c>
      <c r="I17" s="70">
        <v>4</v>
      </c>
      <c r="J17" s="20"/>
      <c r="K17" s="4" t="s">
        <v>33</v>
      </c>
      <c r="L17" s="1"/>
      <c r="M17" s="21" t="s">
        <v>42</v>
      </c>
      <c r="N17" s="29">
        <v>4</v>
      </c>
      <c r="O17" s="29" t="str">
        <f t="shared" si="1"/>
        <v/>
      </c>
      <c r="P17" s="89">
        <v>14</v>
      </c>
      <c r="Q17" s="34"/>
      <c r="R17" s="26" t="str">
        <f t="shared" si="3"/>
        <v/>
      </c>
      <c r="S17" s="26" t="str">
        <f t="shared" si="3"/>
        <v/>
      </c>
      <c r="T17" s="26" t="str">
        <f t="shared" si="3"/>
        <v/>
      </c>
      <c r="U17" s="26" t="str">
        <f t="shared" si="3"/>
        <v/>
      </c>
      <c r="V17" s="26" t="str">
        <f t="shared" si="3"/>
        <v/>
      </c>
      <c r="X17" s="1">
        <f t="shared" si="2"/>
        <v>0</v>
      </c>
    </row>
    <row r="18" spans="1:24" ht="28.8" x14ac:dyDescent="0.4">
      <c r="A18" s="20" t="s">
        <v>660</v>
      </c>
      <c r="B18" s="89">
        <v>15</v>
      </c>
      <c r="C18" s="20" t="s">
        <v>69</v>
      </c>
      <c r="D18" s="70">
        <v>6</v>
      </c>
      <c r="E18" s="20" t="s">
        <v>653</v>
      </c>
      <c r="F18" s="20" t="s">
        <v>21</v>
      </c>
      <c r="G18" s="20" t="s">
        <v>21</v>
      </c>
      <c r="H18" s="21" t="s">
        <v>661</v>
      </c>
      <c r="I18" s="70">
        <v>4</v>
      </c>
      <c r="J18" s="20"/>
      <c r="K18" s="4" t="s">
        <v>33</v>
      </c>
      <c r="L18" s="1"/>
      <c r="M18" s="21" t="s">
        <v>42</v>
      </c>
      <c r="N18" s="29">
        <f t="shared" ref="N18:N30" si="4">IF(I18=8,9,IF(I18=4,5,I18))</f>
        <v>5</v>
      </c>
      <c r="O18" s="29" t="str">
        <f t="shared" si="1"/>
        <v/>
      </c>
      <c r="P18" s="89">
        <v>15</v>
      </c>
      <c r="Q18" s="34"/>
      <c r="R18" s="26" t="str">
        <f t="shared" si="3"/>
        <v/>
      </c>
      <c r="S18" s="26" t="str">
        <f t="shared" si="3"/>
        <v/>
      </c>
      <c r="T18" s="26" t="str">
        <f t="shared" si="3"/>
        <v/>
      </c>
      <c r="U18" s="26" t="str">
        <f t="shared" si="3"/>
        <v/>
      </c>
      <c r="V18" s="26" t="str">
        <f t="shared" si="3"/>
        <v/>
      </c>
      <c r="X18" s="1">
        <f t="shared" si="2"/>
        <v>0</v>
      </c>
    </row>
    <row r="19" spans="1:24" ht="28.8" x14ac:dyDescent="0.4">
      <c r="A19" s="20" t="s">
        <v>71</v>
      </c>
      <c r="B19" s="89">
        <v>16</v>
      </c>
      <c r="C19" s="20" t="s">
        <v>69</v>
      </c>
      <c r="D19" s="70">
        <v>6</v>
      </c>
      <c r="E19" s="20" t="s">
        <v>653</v>
      </c>
      <c r="F19" s="20" t="s">
        <v>19</v>
      </c>
      <c r="G19" s="20" t="s">
        <v>19</v>
      </c>
      <c r="H19" s="21" t="s">
        <v>662</v>
      </c>
      <c r="I19" s="70">
        <v>4</v>
      </c>
      <c r="J19" s="20"/>
      <c r="K19" s="4" t="s">
        <v>33</v>
      </c>
      <c r="L19" s="1"/>
      <c r="M19" s="21" t="s">
        <v>42</v>
      </c>
      <c r="N19" s="29">
        <f t="shared" si="4"/>
        <v>5</v>
      </c>
      <c r="O19" s="29" t="str">
        <f t="shared" si="1"/>
        <v/>
      </c>
      <c r="P19" s="89">
        <v>16</v>
      </c>
      <c r="Q19" s="34"/>
      <c r="R19" s="26" t="str">
        <f t="shared" si="3"/>
        <v/>
      </c>
      <c r="S19" s="26" t="str">
        <f t="shared" si="3"/>
        <v/>
      </c>
      <c r="T19" s="26" t="str">
        <f t="shared" si="3"/>
        <v/>
      </c>
      <c r="U19" s="26" t="str">
        <f t="shared" si="3"/>
        <v/>
      </c>
      <c r="V19" s="26" t="str">
        <f t="shared" si="3"/>
        <v/>
      </c>
      <c r="X19" s="1">
        <f t="shared" si="2"/>
        <v>0</v>
      </c>
    </row>
    <row r="20" spans="1:24" ht="28.8" x14ac:dyDescent="0.4">
      <c r="A20" s="20" t="s">
        <v>72</v>
      </c>
      <c r="B20" s="89">
        <v>17</v>
      </c>
      <c r="C20" s="20" t="s">
        <v>69</v>
      </c>
      <c r="D20" s="70">
        <v>7</v>
      </c>
      <c r="E20" s="20" t="s">
        <v>530</v>
      </c>
      <c r="F20" s="20" t="s">
        <v>19</v>
      </c>
      <c r="G20" s="20" t="s">
        <v>19</v>
      </c>
      <c r="H20" s="21" t="s">
        <v>663</v>
      </c>
      <c r="I20" s="70">
        <v>4</v>
      </c>
      <c r="J20" s="20"/>
      <c r="K20" s="4" t="s">
        <v>33</v>
      </c>
      <c r="L20" s="1"/>
      <c r="M20" s="21"/>
      <c r="N20" s="29">
        <f t="shared" si="4"/>
        <v>5</v>
      </c>
      <c r="O20" s="29" t="str">
        <f t="shared" si="1"/>
        <v/>
      </c>
      <c r="P20" s="89">
        <v>17</v>
      </c>
      <c r="Q20" s="34"/>
      <c r="R20" s="26" t="str">
        <f t="shared" si="3"/>
        <v/>
      </c>
      <c r="S20" s="26" t="str">
        <f t="shared" si="3"/>
        <v/>
      </c>
      <c r="T20" s="26" t="str">
        <f t="shared" si="3"/>
        <v/>
      </c>
      <c r="U20" s="26" t="str">
        <f t="shared" si="3"/>
        <v/>
      </c>
      <c r="V20" s="26" t="str">
        <f t="shared" si="3"/>
        <v/>
      </c>
      <c r="X20" s="1">
        <f t="shared" si="2"/>
        <v>1</v>
      </c>
    </row>
    <row r="21" spans="1:24" ht="28.8" x14ac:dyDescent="0.4">
      <c r="A21" s="20" t="s">
        <v>664</v>
      </c>
      <c r="B21" s="89">
        <v>18</v>
      </c>
      <c r="C21" s="20" t="s">
        <v>69</v>
      </c>
      <c r="D21" s="70">
        <v>7</v>
      </c>
      <c r="E21" s="20" t="s">
        <v>530</v>
      </c>
      <c r="F21" s="20" t="s">
        <v>646</v>
      </c>
      <c r="G21" s="20" t="s">
        <v>665</v>
      </c>
      <c r="H21" s="21" t="s">
        <v>666</v>
      </c>
      <c r="I21" s="70">
        <v>4</v>
      </c>
      <c r="J21" s="20"/>
      <c r="K21" s="4" t="s">
        <v>33</v>
      </c>
      <c r="L21" s="1"/>
      <c r="M21" s="21"/>
      <c r="N21" s="29">
        <f t="shared" si="4"/>
        <v>5</v>
      </c>
      <c r="O21" s="29" t="str">
        <f t="shared" si="1"/>
        <v/>
      </c>
      <c r="P21" s="89">
        <v>18</v>
      </c>
      <c r="Q21" s="34"/>
      <c r="R21" s="26" t="str">
        <f t="shared" si="3"/>
        <v/>
      </c>
      <c r="S21" s="26" t="str">
        <f t="shared" si="3"/>
        <v/>
      </c>
      <c r="T21" s="26" t="str">
        <f t="shared" si="3"/>
        <v/>
      </c>
      <c r="U21" s="26" t="str">
        <f t="shared" si="3"/>
        <v/>
      </c>
      <c r="V21" s="26" t="str">
        <f t="shared" si="3"/>
        <v/>
      </c>
      <c r="X21" s="1">
        <f t="shared" si="2"/>
        <v>0</v>
      </c>
    </row>
    <row r="22" spans="1:24" ht="28.8" x14ac:dyDescent="0.4">
      <c r="A22" s="20" t="s">
        <v>75</v>
      </c>
      <c r="B22" s="89">
        <v>19</v>
      </c>
      <c r="C22" s="20" t="s">
        <v>69</v>
      </c>
      <c r="D22" s="70">
        <v>8</v>
      </c>
      <c r="E22" s="20" t="s">
        <v>667</v>
      </c>
      <c r="F22" s="20" t="s">
        <v>19</v>
      </c>
      <c r="G22" s="20" t="s">
        <v>19</v>
      </c>
      <c r="H22" s="21" t="s">
        <v>668</v>
      </c>
      <c r="I22" s="70">
        <v>4</v>
      </c>
      <c r="J22" s="20"/>
      <c r="K22" s="4" t="s">
        <v>33</v>
      </c>
      <c r="L22" s="1"/>
      <c r="M22" s="21" t="s">
        <v>669</v>
      </c>
      <c r="N22" s="29">
        <f t="shared" si="4"/>
        <v>5</v>
      </c>
      <c r="O22" s="29" t="str">
        <f t="shared" si="1"/>
        <v/>
      </c>
      <c r="P22" s="89">
        <v>19</v>
      </c>
      <c r="Q22" s="34"/>
      <c r="R22" s="26" t="str">
        <f t="shared" si="3"/>
        <v/>
      </c>
      <c r="S22" s="26" t="str">
        <f t="shared" si="3"/>
        <v/>
      </c>
      <c r="T22" s="26" t="str">
        <f t="shared" si="3"/>
        <v/>
      </c>
      <c r="U22" s="26" t="str">
        <f t="shared" si="3"/>
        <v/>
      </c>
      <c r="V22" s="26" t="str">
        <f t="shared" si="3"/>
        <v/>
      </c>
      <c r="X22" s="1">
        <f t="shared" si="2"/>
        <v>1</v>
      </c>
    </row>
    <row r="23" spans="1:24" ht="28.8" x14ac:dyDescent="0.4">
      <c r="A23" s="20" t="s">
        <v>670</v>
      </c>
      <c r="B23" s="89">
        <v>20</v>
      </c>
      <c r="C23" s="20" t="s">
        <v>69</v>
      </c>
      <c r="D23" s="70">
        <v>8</v>
      </c>
      <c r="E23" s="20" t="s">
        <v>667</v>
      </c>
      <c r="F23" s="20" t="s">
        <v>646</v>
      </c>
      <c r="G23" s="20" t="s">
        <v>658</v>
      </c>
      <c r="H23" s="21" t="s">
        <v>671</v>
      </c>
      <c r="I23" s="70">
        <v>4</v>
      </c>
      <c r="J23" s="20"/>
      <c r="K23" s="4" t="s">
        <v>33</v>
      </c>
      <c r="L23" s="1"/>
      <c r="M23" s="21" t="s">
        <v>669</v>
      </c>
      <c r="N23" s="29">
        <f t="shared" si="4"/>
        <v>5</v>
      </c>
      <c r="O23" s="29" t="str">
        <f t="shared" si="1"/>
        <v/>
      </c>
      <c r="P23" s="89">
        <v>20</v>
      </c>
      <c r="Q23" s="34"/>
      <c r="R23" s="26" t="str">
        <f t="shared" si="3"/>
        <v/>
      </c>
      <c r="S23" s="26" t="str">
        <f t="shared" si="3"/>
        <v/>
      </c>
      <c r="T23" s="26" t="str">
        <f t="shared" si="3"/>
        <v/>
      </c>
      <c r="U23" s="26" t="str">
        <f t="shared" si="3"/>
        <v/>
      </c>
      <c r="V23" s="26" t="str">
        <f t="shared" si="3"/>
        <v/>
      </c>
      <c r="X23" s="1">
        <f t="shared" si="2"/>
        <v>0</v>
      </c>
    </row>
    <row r="24" spans="1:24" ht="28.8" x14ac:dyDescent="0.4">
      <c r="A24" s="20" t="s">
        <v>672</v>
      </c>
      <c r="B24" s="89">
        <v>21</v>
      </c>
      <c r="C24" s="20" t="s">
        <v>69</v>
      </c>
      <c r="D24" s="70">
        <v>8</v>
      </c>
      <c r="E24" s="20" t="s">
        <v>667</v>
      </c>
      <c r="F24" s="20" t="s">
        <v>646</v>
      </c>
      <c r="G24" s="20" t="s">
        <v>665</v>
      </c>
      <c r="H24" s="21" t="s">
        <v>673</v>
      </c>
      <c r="I24" s="70">
        <v>4</v>
      </c>
      <c r="J24" s="20"/>
      <c r="K24" s="4" t="s">
        <v>33</v>
      </c>
      <c r="L24" s="1"/>
      <c r="M24" s="21" t="s">
        <v>669</v>
      </c>
      <c r="N24" s="29">
        <f t="shared" si="4"/>
        <v>5</v>
      </c>
      <c r="O24" s="29" t="str">
        <f t="shared" si="1"/>
        <v/>
      </c>
      <c r="P24" s="89">
        <v>21</v>
      </c>
      <c r="Q24" s="34"/>
      <c r="R24" s="26" t="str">
        <f t="shared" ref="R24:V31" si="5">IF($Q24&gt;0,IF($F24=R$3,$O24,""),"")</f>
        <v/>
      </c>
      <c r="S24" s="26" t="str">
        <f t="shared" si="5"/>
        <v/>
      </c>
      <c r="T24" s="26" t="str">
        <f t="shared" si="5"/>
        <v/>
      </c>
      <c r="U24" s="26" t="str">
        <f t="shared" si="5"/>
        <v/>
      </c>
      <c r="V24" s="26" t="str">
        <f t="shared" si="5"/>
        <v/>
      </c>
      <c r="X24" s="1">
        <f t="shared" si="2"/>
        <v>0</v>
      </c>
    </row>
    <row r="25" spans="1:24" ht="28.8" x14ac:dyDescent="0.4">
      <c r="A25" s="20" t="s">
        <v>76</v>
      </c>
      <c r="B25" s="89">
        <v>22</v>
      </c>
      <c r="C25" s="20" t="s">
        <v>69</v>
      </c>
      <c r="D25" s="70">
        <v>8</v>
      </c>
      <c r="E25" s="20" t="s">
        <v>667</v>
      </c>
      <c r="F25" s="20" t="s">
        <v>19</v>
      </c>
      <c r="G25" s="20" t="s">
        <v>19</v>
      </c>
      <c r="H25" s="21" t="s">
        <v>663</v>
      </c>
      <c r="I25" s="70">
        <v>4</v>
      </c>
      <c r="J25" s="20"/>
      <c r="K25" s="4" t="s">
        <v>33</v>
      </c>
      <c r="L25" s="1"/>
      <c r="M25" s="21" t="s">
        <v>669</v>
      </c>
      <c r="N25" s="29">
        <f t="shared" si="4"/>
        <v>5</v>
      </c>
      <c r="O25" s="29" t="str">
        <f t="shared" si="1"/>
        <v/>
      </c>
      <c r="P25" s="89">
        <v>22</v>
      </c>
      <c r="Q25" s="34"/>
      <c r="R25" s="26" t="str">
        <f t="shared" si="5"/>
        <v/>
      </c>
      <c r="S25" s="26" t="str">
        <f t="shared" si="5"/>
        <v/>
      </c>
      <c r="T25" s="26" t="str">
        <f t="shared" si="5"/>
        <v/>
      </c>
      <c r="U25" s="26" t="str">
        <f t="shared" si="5"/>
        <v/>
      </c>
      <c r="V25" s="26" t="str">
        <f t="shared" si="5"/>
        <v/>
      </c>
      <c r="X25" s="1">
        <f t="shared" si="2"/>
        <v>0</v>
      </c>
    </row>
    <row r="26" spans="1:24" ht="43.2" x14ac:dyDescent="0.4">
      <c r="A26" s="20" t="s">
        <v>74</v>
      </c>
      <c r="B26" s="89">
        <v>23</v>
      </c>
      <c r="C26" s="20" t="s">
        <v>69</v>
      </c>
      <c r="D26" s="70">
        <v>10</v>
      </c>
      <c r="E26" s="20" t="s">
        <v>674</v>
      </c>
      <c r="F26" s="20" t="s">
        <v>19</v>
      </c>
      <c r="G26" s="20" t="s">
        <v>19</v>
      </c>
      <c r="H26" s="21" t="s">
        <v>675</v>
      </c>
      <c r="I26" s="70">
        <v>4</v>
      </c>
      <c r="J26" s="20"/>
      <c r="K26" s="4" t="s">
        <v>33</v>
      </c>
      <c r="L26" s="1"/>
      <c r="M26" s="21" t="s">
        <v>38</v>
      </c>
      <c r="N26" s="29">
        <f t="shared" si="4"/>
        <v>5</v>
      </c>
      <c r="O26" s="29" t="str">
        <f t="shared" si="1"/>
        <v/>
      </c>
      <c r="P26" s="89">
        <v>23</v>
      </c>
      <c r="Q26" s="34"/>
      <c r="R26" s="26" t="str">
        <f t="shared" si="5"/>
        <v/>
      </c>
      <c r="S26" s="26" t="str">
        <f t="shared" si="5"/>
        <v/>
      </c>
      <c r="T26" s="26" t="str">
        <f t="shared" si="5"/>
        <v/>
      </c>
      <c r="U26" s="26" t="str">
        <f t="shared" si="5"/>
        <v/>
      </c>
      <c r="V26" s="26" t="str">
        <f t="shared" si="5"/>
        <v/>
      </c>
      <c r="X26" s="1">
        <f t="shared" si="2"/>
        <v>1</v>
      </c>
    </row>
    <row r="27" spans="1:24" ht="28.8" x14ac:dyDescent="0.4">
      <c r="A27" s="20" t="s">
        <v>77</v>
      </c>
      <c r="B27" s="89">
        <v>24</v>
      </c>
      <c r="C27" s="20" t="s">
        <v>69</v>
      </c>
      <c r="D27" s="70">
        <v>10</v>
      </c>
      <c r="E27" s="20" t="s">
        <v>674</v>
      </c>
      <c r="F27" s="20" t="s">
        <v>19</v>
      </c>
      <c r="G27" s="20" t="s">
        <v>19</v>
      </c>
      <c r="H27" s="21" t="s">
        <v>676</v>
      </c>
      <c r="I27" s="70">
        <v>4</v>
      </c>
      <c r="J27" s="20"/>
      <c r="K27" s="4" t="s">
        <v>33</v>
      </c>
      <c r="L27" s="1"/>
      <c r="M27" s="21" t="s">
        <v>38</v>
      </c>
      <c r="N27" s="29">
        <f t="shared" si="4"/>
        <v>5</v>
      </c>
      <c r="O27" s="29" t="str">
        <f t="shared" si="1"/>
        <v/>
      </c>
      <c r="P27" s="89">
        <v>24</v>
      </c>
      <c r="Q27" s="34"/>
      <c r="R27" s="26" t="str">
        <f t="shared" si="5"/>
        <v/>
      </c>
      <c r="S27" s="26" t="str">
        <f t="shared" si="5"/>
        <v/>
      </c>
      <c r="T27" s="26" t="str">
        <f t="shared" si="5"/>
        <v/>
      </c>
      <c r="U27" s="26" t="str">
        <f t="shared" si="5"/>
        <v/>
      </c>
      <c r="V27" s="26" t="str">
        <f t="shared" si="5"/>
        <v/>
      </c>
      <c r="X27" s="1">
        <f t="shared" si="2"/>
        <v>0</v>
      </c>
    </row>
    <row r="28" spans="1:24" ht="28.8" x14ac:dyDescent="0.4">
      <c r="A28" s="20" t="s">
        <v>677</v>
      </c>
      <c r="B28" s="89">
        <v>25</v>
      </c>
      <c r="C28" s="20" t="s">
        <v>69</v>
      </c>
      <c r="D28" s="70">
        <v>12</v>
      </c>
      <c r="E28" s="20" t="s">
        <v>543</v>
      </c>
      <c r="F28" s="20" t="s">
        <v>21</v>
      </c>
      <c r="G28" s="20" t="s">
        <v>21</v>
      </c>
      <c r="H28" s="21" t="s">
        <v>678</v>
      </c>
      <c r="I28" s="70">
        <v>4</v>
      </c>
      <c r="J28" s="20"/>
      <c r="K28" s="4" t="s">
        <v>33</v>
      </c>
      <c r="L28" s="1"/>
      <c r="M28" s="21"/>
      <c r="N28" s="29">
        <f t="shared" si="4"/>
        <v>5</v>
      </c>
      <c r="O28" s="29" t="str">
        <f t="shared" si="1"/>
        <v/>
      </c>
      <c r="P28" s="89">
        <v>25</v>
      </c>
      <c r="Q28" s="34"/>
      <c r="R28" s="26" t="str">
        <f t="shared" si="5"/>
        <v/>
      </c>
      <c r="S28" s="26" t="str">
        <f t="shared" si="5"/>
        <v/>
      </c>
      <c r="T28" s="26" t="str">
        <f t="shared" si="5"/>
        <v/>
      </c>
      <c r="U28" s="26" t="str">
        <f t="shared" si="5"/>
        <v/>
      </c>
      <c r="V28" s="26" t="str">
        <f t="shared" si="5"/>
        <v/>
      </c>
      <c r="X28" s="1">
        <f t="shared" si="2"/>
        <v>1</v>
      </c>
    </row>
    <row r="29" spans="1:24" ht="28.8" x14ac:dyDescent="0.4">
      <c r="A29" s="20" t="s">
        <v>679</v>
      </c>
      <c r="B29" s="89">
        <v>26</v>
      </c>
      <c r="C29" s="20" t="s">
        <v>69</v>
      </c>
      <c r="D29" s="70">
        <v>12</v>
      </c>
      <c r="E29" s="20" t="s">
        <v>543</v>
      </c>
      <c r="F29" s="20" t="s">
        <v>21</v>
      </c>
      <c r="G29" s="20" t="s">
        <v>21</v>
      </c>
      <c r="H29" s="21" t="s">
        <v>680</v>
      </c>
      <c r="I29" s="70">
        <v>4</v>
      </c>
      <c r="J29" s="20"/>
      <c r="K29" s="4" t="s">
        <v>33</v>
      </c>
      <c r="L29" s="1"/>
      <c r="M29" s="21"/>
      <c r="N29" s="29">
        <f t="shared" si="4"/>
        <v>5</v>
      </c>
      <c r="O29" s="29" t="str">
        <f t="shared" si="1"/>
        <v/>
      </c>
      <c r="P29" s="89">
        <v>26</v>
      </c>
      <c r="Q29" s="34"/>
      <c r="R29" s="26" t="str">
        <f t="shared" si="5"/>
        <v/>
      </c>
      <c r="S29" s="26" t="str">
        <f t="shared" si="5"/>
        <v/>
      </c>
      <c r="T29" s="26" t="str">
        <f t="shared" si="5"/>
        <v/>
      </c>
      <c r="U29" s="26" t="str">
        <f t="shared" si="5"/>
        <v/>
      </c>
      <c r="V29" s="26" t="str">
        <f t="shared" si="5"/>
        <v/>
      </c>
      <c r="X29" s="1">
        <f t="shared" si="2"/>
        <v>0</v>
      </c>
    </row>
    <row r="30" spans="1:24" ht="43.2" x14ac:dyDescent="0.4">
      <c r="A30" s="20" t="s">
        <v>681</v>
      </c>
      <c r="B30" s="89">
        <v>27</v>
      </c>
      <c r="C30" s="20" t="s">
        <v>69</v>
      </c>
      <c r="D30" s="70">
        <v>15</v>
      </c>
      <c r="E30" s="20" t="s">
        <v>546</v>
      </c>
      <c r="F30" s="20" t="s">
        <v>21</v>
      </c>
      <c r="G30" s="20" t="s">
        <v>21</v>
      </c>
      <c r="H30" s="21" t="s">
        <v>682</v>
      </c>
      <c r="I30" s="70">
        <v>4</v>
      </c>
      <c r="J30" s="20"/>
      <c r="K30" s="4" t="s">
        <v>33</v>
      </c>
      <c r="L30" s="1"/>
      <c r="M30" s="21"/>
      <c r="N30" s="29">
        <f t="shared" si="4"/>
        <v>5</v>
      </c>
      <c r="O30" s="29" t="str">
        <f t="shared" si="1"/>
        <v/>
      </c>
      <c r="P30" s="89">
        <v>27</v>
      </c>
      <c r="Q30" s="34"/>
      <c r="R30" s="26" t="str">
        <f t="shared" si="5"/>
        <v/>
      </c>
      <c r="S30" s="26" t="str">
        <f t="shared" si="5"/>
        <v/>
      </c>
      <c r="T30" s="26" t="str">
        <f t="shared" si="5"/>
        <v/>
      </c>
      <c r="U30" s="26" t="str">
        <f t="shared" si="5"/>
        <v/>
      </c>
      <c r="V30" s="26" t="str">
        <f t="shared" si="5"/>
        <v/>
      </c>
      <c r="X30" s="1">
        <f t="shared" si="2"/>
        <v>1</v>
      </c>
    </row>
    <row r="31" spans="1:24" ht="28.8" x14ac:dyDescent="0.4">
      <c r="A31" s="20" t="s">
        <v>683</v>
      </c>
      <c r="B31" s="89">
        <v>28</v>
      </c>
      <c r="C31" s="20" t="s">
        <v>69</v>
      </c>
      <c r="D31" s="70">
        <v>15</v>
      </c>
      <c r="E31" s="20" t="s">
        <v>546</v>
      </c>
      <c r="F31" s="20" t="s">
        <v>21</v>
      </c>
      <c r="G31" s="20" t="s">
        <v>21</v>
      </c>
      <c r="H31" s="21" t="s">
        <v>684</v>
      </c>
      <c r="I31" s="70">
        <v>4</v>
      </c>
      <c r="J31" s="20"/>
      <c r="K31" s="4" t="s">
        <v>33</v>
      </c>
      <c r="L31" s="1"/>
      <c r="M31" s="21"/>
      <c r="N31" s="29">
        <f t="shared" ref="N31:N84" si="6">IF(I31=8,9,IF(I31=4,5,I31))</f>
        <v>5</v>
      </c>
      <c r="O31" s="29" t="str">
        <f t="shared" ref="O31:O84" si="7">IF(Q31="W",N31*2,IF(Q31="R",N31,""))</f>
        <v/>
      </c>
      <c r="P31" s="89">
        <v>28</v>
      </c>
      <c r="Q31" s="34"/>
      <c r="R31" s="26" t="str">
        <f t="shared" si="5"/>
        <v/>
      </c>
      <c r="S31" s="26" t="str">
        <f t="shared" si="5"/>
        <v/>
      </c>
      <c r="T31" s="26" t="str">
        <f t="shared" si="5"/>
        <v/>
      </c>
      <c r="U31" s="26" t="str">
        <f t="shared" si="5"/>
        <v/>
      </c>
      <c r="V31" s="26" t="str">
        <f t="shared" si="5"/>
        <v/>
      </c>
      <c r="X31" s="1">
        <f t="shared" si="2"/>
        <v>0</v>
      </c>
    </row>
    <row r="32" spans="1:24" ht="15.6" x14ac:dyDescent="0.4">
      <c r="A32" s="20" t="s">
        <v>685</v>
      </c>
      <c r="B32" s="89">
        <v>29</v>
      </c>
      <c r="C32" s="20" t="s">
        <v>69</v>
      </c>
      <c r="D32" s="70">
        <v>17</v>
      </c>
      <c r="E32" s="20" t="s">
        <v>549</v>
      </c>
      <c r="F32" s="20" t="s">
        <v>21</v>
      </c>
      <c r="G32" s="20" t="s">
        <v>21</v>
      </c>
      <c r="H32" s="21" t="s">
        <v>686</v>
      </c>
      <c r="I32" s="70">
        <v>2</v>
      </c>
      <c r="J32" s="20"/>
      <c r="K32" s="4" t="s">
        <v>33</v>
      </c>
      <c r="L32" s="1"/>
      <c r="M32" s="21"/>
      <c r="N32" s="29">
        <f t="shared" si="6"/>
        <v>2</v>
      </c>
      <c r="O32" s="29" t="str">
        <f t="shared" si="7"/>
        <v/>
      </c>
      <c r="P32" s="89">
        <v>29</v>
      </c>
      <c r="Q32" s="34"/>
      <c r="R32" s="26" t="str">
        <f t="shared" ref="R32:V63" si="8">IF($Q32&gt;0,IF($F32=R$3,$O32,""),"")</f>
        <v/>
      </c>
      <c r="S32" s="26" t="str">
        <f t="shared" si="8"/>
        <v/>
      </c>
      <c r="T32" s="26" t="str">
        <f t="shared" si="8"/>
        <v/>
      </c>
      <c r="U32" s="26" t="str">
        <f t="shared" si="8"/>
        <v/>
      </c>
      <c r="V32" s="26" t="str">
        <f t="shared" si="8"/>
        <v/>
      </c>
      <c r="X32" s="1">
        <f t="shared" si="2"/>
        <v>1</v>
      </c>
    </row>
    <row r="33" spans="1:24" ht="15.6" x14ac:dyDescent="0.4">
      <c r="A33" s="20" t="s">
        <v>687</v>
      </c>
      <c r="B33" s="89">
        <v>30</v>
      </c>
      <c r="C33" s="20" t="s">
        <v>69</v>
      </c>
      <c r="D33" s="70">
        <v>17</v>
      </c>
      <c r="E33" s="20" t="s">
        <v>549</v>
      </c>
      <c r="F33" s="20" t="s">
        <v>21</v>
      </c>
      <c r="G33" s="20" t="s">
        <v>21</v>
      </c>
      <c r="H33" s="21" t="s">
        <v>688</v>
      </c>
      <c r="I33" s="70">
        <v>2</v>
      </c>
      <c r="J33" s="20"/>
      <c r="K33" s="4" t="s">
        <v>33</v>
      </c>
      <c r="L33" s="1"/>
      <c r="M33" s="21"/>
      <c r="N33" s="29">
        <f t="shared" si="6"/>
        <v>2</v>
      </c>
      <c r="O33" s="29" t="str">
        <f t="shared" si="7"/>
        <v/>
      </c>
      <c r="P33" s="89">
        <v>30</v>
      </c>
      <c r="Q33" s="34"/>
      <c r="R33" s="26" t="str">
        <f t="shared" si="8"/>
        <v/>
      </c>
      <c r="S33" s="26" t="str">
        <f t="shared" si="8"/>
        <v/>
      </c>
      <c r="T33" s="26" t="str">
        <f t="shared" si="8"/>
        <v/>
      </c>
      <c r="U33" s="26" t="str">
        <f t="shared" si="8"/>
        <v/>
      </c>
      <c r="V33" s="26" t="str">
        <f t="shared" si="8"/>
        <v/>
      </c>
      <c r="X33" s="1">
        <f t="shared" si="2"/>
        <v>0</v>
      </c>
    </row>
    <row r="34" spans="1:24" ht="15.6" x14ac:dyDescent="0.4">
      <c r="A34" s="20" t="s">
        <v>689</v>
      </c>
      <c r="B34" s="89">
        <v>31</v>
      </c>
      <c r="C34" s="20" t="s">
        <v>69</v>
      </c>
      <c r="D34" s="70">
        <v>17</v>
      </c>
      <c r="E34" s="20" t="s">
        <v>549</v>
      </c>
      <c r="F34" s="20" t="s">
        <v>21</v>
      </c>
      <c r="G34" s="20" t="s">
        <v>21</v>
      </c>
      <c r="H34" s="21" t="s">
        <v>690</v>
      </c>
      <c r="I34" s="70">
        <v>2</v>
      </c>
      <c r="J34" s="20"/>
      <c r="K34" s="4" t="s">
        <v>33</v>
      </c>
      <c r="L34" s="1"/>
      <c r="M34" s="21"/>
      <c r="N34" s="29">
        <f t="shared" si="6"/>
        <v>2</v>
      </c>
      <c r="O34" s="29" t="str">
        <f t="shared" si="7"/>
        <v/>
      </c>
      <c r="P34" s="89">
        <v>31</v>
      </c>
      <c r="Q34" s="34"/>
      <c r="R34" s="26" t="str">
        <f t="shared" si="8"/>
        <v/>
      </c>
      <c r="S34" s="26" t="str">
        <f t="shared" si="8"/>
        <v/>
      </c>
      <c r="T34" s="26" t="str">
        <f t="shared" si="8"/>
        <v/>
      </c>
      <c r="U34" s="26" t="str">
        <f t="shared" si="8"/>
        <v/>
      </c>
      <c r="V34" s="26" t="str">
        <f t="shared" si="8"/>
        <v/>
      </c>
      <c r="X34" s="1">
        <f t="shared" si="2"/>
        <v>0</v>
      </c>
    </row>
    <row r="35" spans="1:24" ht="15.6" x14ac:dyDescent="0.4">
      <c r="A35" s="20" t="s">
        <v>95</v>
      </c>
      <c r="B35" s="89">
        <v>32</v>
      </c>
      <c r="C35" s="20" t="s">
        <v>69</v>
      </c>
      <c r="D35" s="70">
        <v>17</v>
      </c>
      <c r="E35" s="20" t="s">
        <v>549</v>
      </c>
      <c r="F35" s="20" t="s">
        <v>20</v>
      </c>
      <c r="G35" s="20" t="s">
        <v>20</v>
      </c>
      <c r="H35" s="21" t="s">
        <v>691</v>
      </c>
      <c r="I35" s="70">
        <v>2</v>
      </c>
      <c r="J35" s="20"/>
      <c r="K35" s="4" t="s">
        <v>33</v>
      </c>
      <c r="L35" s="1"/>
      <c r="M35" s="21"/>
      <c r="N35" s="29">
        <f t="shared" si="6"/>
        <v>2</v>
      </c>
      <c r="O35" s="29" t="str">
        <f t="shared" si="7"/>
        <v/>
      </c>
      <c r="P35" s="89">
        <v>32</v>
      </c>
      <c r="Q35" s="34"/>
      <c r="R35" s="26" t="str">
        <f t="shared" si="8"/>
        <v/>
      </c>
      <c r="S35" s="26" t="str">
        <f t="shared" si="8"/>
        <v/>
      </c>
      <c r="T35" s="26" t="str">
        <f t="shared" si="8"/>
        <v/>
      </c>
      <c r="U35" s="26" t="str">
        <f t="shared" si="8"/>
        <v/>
      </c>
      <c r="V35" s="26" t="str">
        <f t="shared" si="8"/>
        <v/>
      </c>
      <c r="X35" s="1">
        <f t="shared" si="2"/>
        <v>0</v>
      </c>
    </row>
    <row r="36" spans="1:24" ht="15.6" x14ac:dyDescent="0.4">
      <c r="A36" s="20" t="s">
        <v>692</v>
      </c>
      <c r="B36" s="89">
        <v>33</v>
      </c>
      <c r="C36" s="20" t="s">
        <v>69</v>
      </c>
      <c r="D36" s="70">
        <v>17</v>
      </c>
      <c r="E36" s="20" t="s">
        <v>549</v>
      </c>
      <c r="F36" s="20" t="s">
        <v>21</v>
      </c>
      <c r="G36" s="20" t="s">
        <v>21</v>
      </c>
      <c r="H36" s="21" t="s">
        <v>693</v>
      </c>
      <c r="I36" s="70">
        <v>2</v>
      </c>
      <c r="J36" s="20"/>
      <c r="K36" s="4" t="s">
        <v>33</v>
      </c>
      <c r="L36" s="1"/>
      <c r="M36" s="21"/>
      <c r="N36" s="29">
        <f t="shared" si="6"/>
        <v>2</v>
      </c>
      <c r="O36" s="29" t="str">
        <f t="shared" si="7"/>
        <v/>
      </c>
      <c r="P36" s="89">
        <v>33</v>
      </c>
      <c r="Q36" s="34"/>
      <c r="R36" s="26" t="str">
        <f t="shared" si="8"/>
        <v/>
      </c>
      <c r="S36" s="26" t="str">
        <f t="shared" si="8"/>
        <v/>
      </c>
      <c r="T36" s="26" t="str">
        <f t="shared" si="8"/>
        <v/>
      </c>
      <c r="U36" s="26" t="str">
        <f t="shared" si="8"/>
        <v/>
      </c>
      <c r="V36" s="26" t="str">
        <f t="shared" si="8"/>
        <v/>
      </c>
      <c r="X36" s="1">
        <f t="shared" si="2"/>
        <v>0</v>
      </c>
    </row>
    <row r="37" spans="1:24" ht="15.6" x14ac:dyDescent="0.4">
      <c r="A37" s="20" t="s">
        <v>694</v>
      </c>
      <c r="B37" s="89">
        <v>34</v>
      </c>
      <c r="C37" s="20" t="s">
        <v>69</v>
      </c>
      <c r="D37" s="70">
        <v>19</v>
      </c>
      <c r="E37" s="20" t="s">
        <v>556</v>
      </c>
      <c r="F37" s="20" t="s">
        <v>19</v>
      </c>
      <c r="G37" s="20" t="s">
        <v>19</v>
      </c>
      <c r="H37" s="21" t="s">
        <v>695</v>
      </c>
      <c r="I37" s="70">
        <v>2</v>
      </c>
      <c r="J37" s="20"/>
      <c r="K37" s="4" t="s">
        <v>33</v>
      </c>
      <c r="L37" s="1"/>
      <c r="M37" s="21"/>
      <c r="N37" s="29">
        <f t="shared" si="6"/>
        <v>2</v>
      </c>
      <c r="O37" s="29" t="str">
        <f t="shared" si="7"/>
        <v/>
      </c>
      <c r="P37" s="89">
        <v>34</v>
      </c>
      <c r="Q37" s="34"/>
      <c r="R37" s="26" t="str">
        <f t="shared" si="8"/>
        <v/>
      </c>
      <c r="S37" s="26" t="str">
        <f t="shared" si="8"/>
        <v/>
      </c>
      <c r="T37" s="26" t="str">
        <f t="shared" si="8"/>
        <v/>
      </c>
      <c r="U37" s="26" t="str">
        <f t="shared" si="8"/>
        <v/>
      </c>
      <c r="V37" s="26" t="str">
        <f t="shared" si="8"/>
        <v/>
      </c>
      <c r="X37" s="1">
        <f t="shared" si="2"/>
        <v>1</v>
      </c>
    </row>
    <row r="38" spans="1:24" ht="15.6" x14ac:dyDescent="0.4">
      <c r="A38" s="20" t="s">
        <v>696</v>
      </c>
      <c r="B38" s="89">
        <v>35</v>
      </c>
      <c r="C38" s="20" t="s">
        <v>69</v>
      </c>
      <c r="D38" s="70">
        <v>19</v>
      </c>
      <c r="E38" s="20" t="s">
        <v>556</v>
      </c>
      <c r="F38" s="20" t="s">
        <v>20</v>
      </c>
      <c r="G38" s="20" t="s">
        <v>20</v>
      </c>
      <c r="H38" s="21" t="s">
        <v>697</v>
      </c>
      <c r="I38" s="70">
        <v>2</v>
      </c>
      <c r="J38" s="20"/>
      <c r="K38" s="4" t="s">
        <v>33</v>
      </c>
      <c r="L38" s="1"/>
      <c r="M38" s="21"/>
      <c r="N38" s="29">
        <f t="shared" si="6"/>
        <v>2</v>
      </c>
      <c r="O38" s="29" t="str">
        <f t="shared" si="7"/>
        <v/>
      </c>
      <c r="P38" s="89">
        <v>35</v>
      </c>
      <c r="Q38" s="34"/>
      <c r="R38" s="26" t="str">
        <f t="shared" si="8"/>
        <v/>
      </c>
      <c r="S38" s="26" t="str">
        <f t="shared" si="8"/>
        <v/>
      </c>
      <c r="T38" s="26" t="str">
        <f t="shared" si="8"/>
        <v/>
      </c>
      <c r="U38" s="26" t="str">
        <f t="shared" si="8"/>
        <v/>
      </c>
      <c r="V38" s="26" t="str">
        <f t="shared" si="8"/>
        <v/>
      </c>
      <c r="X38" s="1">
        <f t="shared" si="2"/>
        <v>0</v>
      </c>
    </row>
    <row r="39" spans="1:24" ht="15.6" x14ac:dyDescent="0.4">
      <c r="A39" s="20" t="s">
        <v>698</v>
      </c>
      <c r="B39" s="89">
        <v>36</v>
      </c>
      <c r="C39" s="20" t="s">
        <v>69</v>
      </c>
      <c r="D39" s="70">
        <v>20</v>
      </c>
      <c r="E39" s="20" t="s">
        <v>559</v>
      </c>
      <c r="F39" s="20" t="s">
        <v>19</v>
      </c>
      <c r="G39" s="20" t="s">
        <v>19</v>
      </c>
      <c r="H39" s="21" t="s">
        <v>699</v>
      </c>
      <c r="I39" s="70">
        <v>2</v>
      </c>
      <c r="J39" s="20"/>
      <c r="K39" s="4" t="s">
        <v>33</v>
      </c>
      <c r="L39" s="1"/>
      <c r="M39" s="21"/>
      <c r="N39" s="29">
        <f t="shared" si="6"/>
        <v>2</v>
      </c>
      <c r="O39" s="29" t="str">
        <f t="shared" si="7"/>
        <v/>
      </c>
      <c r="P39" s="89">
        <v>36</v>
      </c>
      <c r="Q39" s="34"/>
      <c r="R39" s="26" t="str">
        <f t="shared" si="8"/>
        <v/>
      </c>
      <c r="S39" s="26" t="str">
        <f t="shared" si="8"/>
        <v/>
      </c>
      <c r="T39" s="26" t="str">
        <f t="shared" si="8"/>
        <v/>
      </c>
      <c r="U39" s="26" t="str">
        <f t="shared" si="8"/>
        <v/>
      </c>
      <c r="V39" s="26" t="str">
        <f t="shared" si="8"/>
        <v/>
      </c>
      <c r="X39" s="1">
        <f t="shared" si="2"/>
        <v>1</v>
      </c>
    </row>
    <row r="40" spans="1:24" ht="15.6" x14ac:dyDescent="0.4">
      <c r="A40" s="20" t="s">
        <v>700</v>
      </c>
      <c r="B40" s="89">
        <v>37</v>
      </c>
      <c r="C40" s="20" t="s">
        <v>69</v>
      </c>
      <c r="D40" s="70">
        <v>20</v>
      </c>
      <c r="E40" s="20" t="s">
        <v>559</v>
      </c>
      <c r="F40" s="20" t="s">
        <v>19</v>
      </c>
      <c r="G40" s="20" t="s">
        <v>19</v>
      </c>
      <c r="H40" s="21" t="s">
        <v>81</v>
      </c>
      <c r="I40" s="70">
        <v>2</v>
      </c>
      <c r="J40" s="20"/>
      <c r="K40" s="4" t="s">
        <v>33</v>
      </c>
      <c r="L40" s="1"/>
      <c r="M40" s="21"/>
      <c r="N40" s="29">
        <f t="shared" si="6"/>
        <v>2</v>
      </c>
      <c r="O40" s="29" t="str">
        <f t="shared" si="7"/>
        <v/>
      </c>
      <c r="P40" s="89">
        <v>37</v>
      </c>
      <c r="Q40" s="34"/>
      <c r="R40" s="26" t="str">
        <f t="shared" si="8"/>
        <v/>
      </c>
      <c r="S40" s="26" t="str">
        <f t="shared" si="8"/>
        <v/>
      </c>
      <c r="T40" s="26" t="str">
        <f t="shared" si="8"/>
        <v/>
      </c>
      <c r="U40" s="26" t="str">
        <f t="shared" si="8"/>
        <v/>
      </c>
      <c r="V40" s="26" t="str">
        <f t="shared" si="8"/>
        <v/>
      </c>
      <c r="X40" s="1">
        <f t="shared" si="2"/>
        <v>0</v>
      </c>
    </row>
    <row r="41" spans="1:24" ht="15.6" x14ac:dyDescent="0.4">
      <c r="A41" s="20" t="s">
        <v>701</v>
      </c>
      <c r="B41" s="89">
        <v>38</v>
      </c>
      <c r="C41" s="20" t="s">
        <v>69</v>
      </c>
      <c r="D41" s="70">
        <v>21</v>
      </c>
      <c r="E41" s="20" t="s">
        <v>562</v>
      </c>
      <c r="F41" s="20" t="s">
        <v>21</v>
      </c>
      <c r="G41" s="20" t="s">
        <v>21</v>
      </c>
      <c r="H41" s="21" t="s">
        <v>702</v>
      </c>
      <c r="I41" s="70">
        <v>2</v>
      </c>
      <c r="J41" s="20"/>
      <c r="K41" s="4" t="s">
        <v>33</v>
      </c>
      <c r="L41" s="1"/>
      <c r="M41" s="21"/>
      <c r="N41" s="29">
        <f t="shared" si="6"/>
        <v>2</v>
      </c>
      <c r="O41" s="29" t="str">
        <f t="shared" si="7"/>
        <v/>
      </c>
      <c r="P41" s="89">
        <v>38</v>
      </c>
      <c r="Q41" s="34"/>
      <c r="R41" s="26" t="str">
        <f t="shared" si="8"/>
        <v/>
      </c>
      <c r="S41" s="26" t="str">
        <f t="shared" si="8"/>
        <v/>
      </c>
      <c r="T41" s="26" t="str">
        <f t="shared" si="8"/>
        <v/>
      </c>
      <c r="U41" s="26" t="str">
        <f t="shared" si="8"/>
        <v/>
      </c>
      <c r="V41" s="26" t="str">
        <f t="shared" si="8"/>
        <v/>
      </c>
      <c r="X41" s="1">
        <f t="shared" si="2"/>
        <v>1</v>
      </c>
    </row>
    <row r="42" spans="1:24" ht="15.6" x14ac:dyDescent="0.4">
      <c r="A42" s="20" t="s">
        <v>703</v>
      </c>
      <c r="B42" s="89">
        <v>39</v>
      </c>
      <c r="C42" s="20" t="s">
        <v>69</v>
      </c>
      <c r="D42" s="70">
        <v>21</v>
      </c>
      <c r="E42" s="20" t="s">
        <v>562</v>
      </c>
      <c r="F42" s="20" t="s">
        <v>646</v>
      </c>
      <c r="G42" s="20" t="s">
        <v>23</v>
      </c>
      <c r="H42" s="21" t="s">
        <v>704</v>
      </c>
      <c r="I42" s="70">
        <v>2</v>
      </c>
      <c r="J42" s="20"/>
      <c r="K42" s="4" t="s">
        <v>33</v>
      </c>
      <c r="L42" s="1"/>
      <c r="M42" s="21"/>
      <c r="N42" s="29">
        <f t="shared" si="6"/>
        <v>2</v>
      </c>
      <c r="O42" s="29" t="str">
        <f t="shared" si="7"/>
        <v/>
      </c>
      <c r="P42" s="89">
        <v>39</v>
      </c>
      <c r="Q42" s="34"/>
      <c r="R42" s="26" t="str">
        <f t="shared" si="8"/>
        <v/>
      </c>
      <c r="S42" s="26" t="str">
        <f t="shared" si="8"/>
        <v/>
      </c>
      <c r="T42" s="26" t="str">
        <f t="shared" si="8"/>
        <v/>
      </c>
      <c r="U42" s="26" t="str">
        <f t="shared" si="8"/>
        <v/>
      </c>
      <c r="V42" s="26" t="str">
        <f t="shared" si="8"/>
        <v/>
      </c>
      <c r="X42" s="1">
        <f t="shared" si="2"/>
        <v>0</v>
      </c>
    </row>
    <row r="43" spans="1:24" ht="15.6" x14ac:dyDescent="0.4">
      <c r="A43" s="20" t="s">
        <v>705</v>
      </c>
      <c r="B43" s="89">
        <v>40</v>
      </c>
      <c r="C43" s="20" t="s">
        <v>69</v>
      </c>
      <c r="D43" s="70">
        <v>21</v>
      </c>
      <c r="E43" s="20" t="s">
        <v>562</v>
      </c>
      <c r="F43" s="20" t="s">
        <v>19</v>
      </c>
      <c r="G43" s="20" t="s">
        <v>19</v>
      </c>
      <c r="H43" s="21" t="s">
        <v>706</v>
      </c>
      <c r="I43" s="70">
        <v>2</v>
      </c>
      <c r="J43" s="20"/>
      <c r="K43" s="4" t="s">
        <v>33</v>
      </c>
      <c r="L43" s="1"/>
      <c r="M43" s="21"/>
      <c r="N43" s="29">
        <f t="shared" si="6"/>
        <v>2</v>
      </c>
      <c r="O43" s="29" t="str">
        <f t="shared" si="7"/>
        <v/>
      </c>
      <c r="P43" s="89">
        <v>40</v>
      </c>
      <c r="Q43" s="34"/>
      <c r="R43" s="26" t="str">
        <f t="shared" si="8"/>
        <v/>
      </c>
      <c r="S43" s="26" t="str">
        <f t="shared" si="8"/>
        <v/>
      </c>
      <c r="T43" s="26" t="str">
        <f t="shared" si="8"/>
        <v/>
      </c>
      <c r="U43" s="26" t="str">
        <f t="shared" si="8"/>
        <v/>
      </c>
      <c r="V43" s="26" t="str">
        <f t="shared" si="8"/>
        <v/>
      </c>
      <c r="X43" s="1">
        <f t="shared" si="2"/>
        <v>0</v>
      </c>
    </row>
    <row r="44" spans="1:24" ht="15.6" x14ac:dyDescent="0.4">
      <c r="A44" s="20" t="s">
        <v>707</v>
      </c>
      <c r="B44" s="89">
        <v>41</v>
      </c>
      <c r="C44" s="20" t="s">
        <v>69</v>
      </c>
      <c r="D44" s="70">
        <v>22</v>
      </c>
      <c r="E44" s="20" t="s">
        <v>708</v>
      </c>
      <c r="F44" s="20" t="s">
        <v>21</v>
      </c>
      <c r="G44" s="20" t="s">
        <v>21</v>
      </c>
      <c r="H44" s="21" t="s">
        <v>709</v>
      </c>
      <c r="I44" s="70">
        <v>2</v>
      </c>
      <c r="J44" s="20"/>
      <c r="K44" s="4" t="s">
        <v>33</v>
      </c>
      <c r="L44" s="1"/>
      <c r="M44" s="21" t="s">
        <v>37</v>
      </c>
      <c r="N44" s="29">
        <f t="shared" si="6"/>
        <v>2</v>
      </c>
      <c r="O44" s="29" t="str">
        <f t="shared" si="7"/>
        <v/>
      </c>
      <c r="P44" s="89">
        <v>41</v>
      </c>
      <c r="Q44" s="34"/>
      <c r="R44" s="26" t="str">
        <f t="shared" si="8"/>
        <v/>
      </c>
      <c r="S44" s="26" t="str">
        <f t="shared" si="8"/>
        <v/>
      </c>
      <c r="T44" s="26" t="str">
        <f t="shared" si="8"/>
        <v/>
      </c>
      <c r="U44" s="26" t="str">
        <f t="shared" si="8"/>
        <v/>
      </c>
      <c r="V44" s="26" t="str">
        <f t="shared" si="8"/>
        <v/>
      </c>
      <c r="X44" s="1">
        <f t="shared" si="2"/>
        <v>1</v>
      </c>
    </row>
    <row r="45" spans="1:24" ht="15.6" x14ac:dyDescent="0.4">
      <c r="A45" s="20" t="s">
        <v>710</v>
      </c>
      <c r="B45" s="89">
        <v>42</v>
      </c>
      <c r="C45" s="20" t="s">
        <v>69</v>
      </c>
      <c r="D45" s="70">
        <v>22</v>
      </c>
      <c r="E45" s="20" t="s">
        <v>708</v>
      </c>
      <c r="F45" s="20" t="s">
        <v>21</v>
      </c>
      <c r="G45" s="20" t="s">
        <v>21</v>
      </c>
      <c r="H45" s="21" t="s">
        <v>711</v>
      </c>
      <c r="I45" s="70">
        <v>2</v>
      </c>
      <c r="J45" s="20"/>
      <c r="K45" s="4" t="s">
        <v>33</v>
      </c>
      <c r="L45" s="1"/>
      <c r="M45" s="21" t="s">
        <v>37</v>
      </c>
      <c r="N45" s="29">
        <f t="shared" si="6"/>
        <v>2</v>
      </c>
      <c r="O45" s="29" t="str">
        <f t="shared" si="7"/>
        <v/>
      </c>
      <c r="P45" s="89">
        <v>42</v>
      </c>
      <c r="Q45" s="34"/>
      <c r="R45" s="26" t="str">
        <f t="shared" si="8"/>
        <v/>
      </c>
      <c r="S45" s="26" t="str">
        <f t="shared" si="8"/>
        <v/>
      </c>
      <c r="T45" s="26" t="str">
        <f t="shared" si="8"/>
        <v/>
      </c>
      <c r="U45" s="26" t="str">
        <f t="shared" si="8"/>
        <v/>
      </c>
      <c r="V45" s="26" t="str">
        <f t="shared" si="8"/>
        <v/>
      </c>
      <c r="X45" s="1">
        <f t="shared" si="2"/>
        <v>0</v>
      </c>
    </row>
    <row r="46" spans="1:24" ht="15.6" x14ac:dyDescent="0.4">
      <c r="A46" s="20" t="s">
        <v>712</v>
      </c>
      <c r="B46" s="89">
        <v>43</v>
      </c>
      <c r="C46" s="20" t="s">
        <v>69</v>
      </c>
      <c r="D46" s="70">
        <v>22</v>
      </c>
      <c r="E46" s="20" t="s">
        <v>708</v>
      </c>
      <c r="F46" s="20" t="s">
        <v>21</v>
      </c>
      <c r="G46" s="20" t="s">
        <v>21</v>
      </c>
      <c r="H46" s="21" t="s">
        <v>713</v>
      </c>
      <c r="I46" s="70">
        <v>2</v>
      </c>
      <c r="J46" s="20"/>
      <c r="K46" s="4" t="s">
        <v>33</v>
      </c>
      <c r="L46" s="1"/>
      <c r="M46" s="21" t="s">
        <v>37</v>
      </c>
      <c r="N46" s="29">
        <f t="shared" si="6"/>
        <v>2</v>
      </c>
      <c r="O46" s="29" t="str">
        <f t="shared" si="7"/>
        <v/>
      </c>
      <c r="P46" s="89">
        <v>43</v>
      </c>
      <c r="Q46" s="34"/>
      <c r="R46" s="26" t="str">
        <f t="shared" si="8"/>
        <v/>
      </c>
      <c r="S46" s="26" t="str">
        <f t="shared" si="8"/>
        <v/>
      </c>
      <c r="T46" s="26" t="str">
        <f t="shared" si="8"/>
        <v/>
      </c>
      <c r="U46" s="26" t="str">
        <f t="shared" si="8"/>
        <v/>
      </c>
      <c r="V46" s="26" t="str">
        <f t="shared" si="8"/>
        <v/>
      </c>
      <c r="X46" s="1">
        <f t="shared" si="2"/>
        <v>0</v>
      </c>
    </row>
    <row r="47" spans="1:24" ht="15.6" x14ac:dyDescent="0.4">
      <c r="A47" s="20" t="s">
        <v>714</v>
      </c>
      <c r="B47" s="89">
        <v>44</v>
      </c>
      <c r="C47" s="20" t="s">
        <v>69</v>
      </c>
      <c r="D47" s="70">
        <v>22</v>
      </c>
      <c r="E47" s="20" t="s">
        <v>708</v>
      </c>
      <c r="F47" s="20" t="s">
        <v>21</v>
      </c>
      <c r="G47" s="20" t="s">
        <v>21</v>
      </c>
      <c r="H47" s="21" t="s">
        <v>715</v>
      </c>
      <c r="I47" s="70">
        <v>2</v>
      </c>
      <c r="J47" s="20"/>
      <c r="K47" s="4" t="s">
        <v>33</v>
      </c>
      <c r="L47" s="1"/>
      <c r="M47" s="21" t="s">
        <v>37</v>
      </c>
      <c r="N47" s="29">
        <f t="shared" si="6"/>
        <v>2</v>
      </c>
      <c r="O47" s="29" t="str">
        <f t="shared" si="7"/>
        <v/>
      </c>
      <c r="P47" s="89">
        <v>44</v>
      </c>
      <c r="Q47" s="34"/>
      <c r="R47" s="26" t="str">
        <f t="shared" si="8"/>
        <v/>
      </c>
      <c r="S47" s="26" t="str">
        <f t="shared" si="8"/>
        <v/>
      </c>
      <c r="T47" s="26" t="str">
        <f t="shared" si="8"/>
        <v/>
      </c>
      <c r="U47" s="26" t="str">
        <f t="shared" si="8"/>
        <v/>
      </c>
      <c r="V47" s="26" t="str">
        <f t="shared" si="8"/>
        <v/>
      </c>
      <c r="X47" s="1">
        <f t="shared" si="2"/>
        <v>0</v>
      </c>
    </row>
    <row r="48" spans="1:24" ht="15.6" x14ac:dyDescent="0.4">
      <c r="A48" s="20" t="s">
        <v>716</v>
      </c>
      <c r="B48" s="89">
        <v>45</v>
      </c>
      <c r="C48" s="20" t="s">
        <v>69</v>
      </c>
      <c r="D48" s="70">
        <v>22</v>
      </c>
      <c r="E48" s="20" t="s">
        <v>708</v>
      </c>
      <c r="F48" s="20" t="s">
        <v>21</v>
      </c>
      <c r="G48" s="20" t="s">
        <v>21</v>
      </c>
      <c r="H48" s="21" t="s">
        <v>717</v>
      </c>
      <c r="I48" s="70">
        <v>2</v>
      </c>
      <c r="J48" s="20"/>
      <c r="K48" s="4" t="s">
        <v>33</v>
      </c>
      <c r="L48" s="1"/>
      <c r="M48" s="21" t="s">
        <v>37</v>
      </c>
      <c r="N48" s="29">
        <f t="shared" si="6"/>
        <v>2</v>
      </c>
      <c r="O48" s="29" t="str">
        <f t="shared" si="7"/>
        <v/>
      </c>
      <c r="P48" s="89">
        <v>45</v>
      </c>
      <c r="Q48" s="34"/>
      <c r="R48" s="26" t="str">
        <f t="shared" si="8"/>
        <v/>
      </c>
      <c r="S48" s="26" t="str">
        <f t="shared" si="8"/>
        <v/>
      </c>
      <c r="T48" s="26" t="str">
        <f t="shared" si="8"/>
        <v/>
      </c>
      <c r="U48" s="26" t="str">
        <f t="shared" si="8"/>
        <v/>
      </c>
      <c r="V48" s="26" t="str">
        <f t="shared" si="8"/>
        <v/>
      </c>
      <c r="X48" s="1">
        <f t="shared" si="2"/>
        <v>0</v>
      </c>
    </row>
    <row r="49" spans="1:24" ht="15.6" x14ac:dyDescent="0.4">
      <c r="A49" s="20" t="s">
        <v>718</v>
      </c>
      <c r="B49" s="89">
        <v>46</v>
      </c>
      <c r="C49" s="20" t="s">
        <v>69</v>
      </c>
      <c r="D49" s="70">
        <v>22</v>
      </c>
      <c r="E49" s="20" t="s">
        <v>708</v>
      </c>
      <c r="F49" s="20" t="s">
        <v>21</v>
      </c>
      <c r="G49" s="20" t="s">
        <v>21</v>
      </c>
      <c r="H49" s="21" t="s">
        <v>719</v>
      </c>
      <c r="I49" s="70">
        <v>2</v>
      </c>
      <c r="J49" s="20"/>
      <c r="K49" s="4" t="s">
        <v>33</v>
      </c>
      <c r="L49" s="1"/>
      <c r="M49" s="21" t="s">
        <v>37</v>
      </c>
      <c r="N49" s="29">
        <f t="shared" si="6"/>
        <v>2</v>
      </c>
      <c r="O49" s="29" t="str">
        <f t="shared" si="7"/>
        <v/>
      </c>
      <c r="P49" s="89">
        <v>46</v>
      </c>
      <c r="Q49" s="34"/>
      <c r="R49" s="26" t="str">
        <f t="shared" si="8"/>
        <v/>
      </c>
      <c r="S49" s="26" t="str">
        <f t="shared" si="8"/>
        <v/>
      </c>
      <c r="T49" s="26" t="str">
        <f t="shared" si="8"/>
        <v/>
      </c>
      <c r="U49" s="26" t="str">
        <f t="shared" si="8"/>
        <v/>
      </c>
      <c r="V49" s="26" t="str">
        <f t="shared" si="8"/>
        <v/>
      </c>
      <c r="X49" s="1">
        <f t="shared" si="2"/>
        <v>0</v>
      </c>
    </row>
    <row r="50" spans="1:24" ht="15.6" x14ac:dyDescent="0.4">
      <c r="A50" s="20" t="s">
        <v>80</v>
      </c>
      <c r="B50" s="89">
        <v>47</v>
      </c>
      <c r="C50" s="20" t="s">
        <v>69</v>
      </c>
      <c r="D50" s="70">
        <v>23</v>
      </c>
      <c r="E50" s="20" t="s">
        <v>577</v>
      </c>
      <c r="F50" s="20" t="s">
        <v>19</v>
      </c>
      <c r="G50" s="20" t="s">
        <v>19</v>
      </c>
      <c r="H50" s="21" t="s">
        <v>720</v>
      </c>
      <c r="I50" s="70">
        <v>2</v>
      </c>
      <c r="J50" s="20"/>
      <c r="K50" s="4" t="s">
        <v>33</v>
      </c>
      <c r="L50" s="1"/>
      <c r="M50" s="21"/>
      <c r="N50" s="29">
        <f t="shared" si="6"/>
        <v>2</v>
      </c>
      <c r="O50" s="29" t="str">
        <f t="shared" si="7"/>
        <v/>
      </c>
      <c r="P50" s="89">
        <v>47</v>
      </c>
      <c r="Q50" s="34"/>
      <c r="R50" s="26" t="str">
        <f t="shared" si="8"/>
        <v/>
      </c>
      <c r="S50" s="26" t="str">
        <f t="shared" si="8"/>
        <v/>
      </c>
      <c r="T50" s="26" t="str">
        <f t="shared" si="8"/>
        <v/>
      </c>
      <c r="U50" s="26" t="str">
        <f t="shared" si="8"/>
        <v/>
      </c>
      <c r="V50" s="26" t="str">
        <f t="shared" si="8"/>
        <v/>
      </c>
      <c r="X50" s="1">
        <f t="shared" si="2"/>
        <v>1</v>
      </c>
    </row>
    <row r="51" spans="1:24" ht="15.6" x14ac:dyDescent="0.4">
      <c r="A51" s="20" t="s">
        <v>721</v>
      </c>
      <c r="B51" s="89">
        <v>48</v>
      </c>
      <c r="C51" s="20" t="s">
        <v>69</v>
      </c>
      <c r="D51" s="70">
        <v>23</v>
      </c>
      <c r="E51" s="20" t="s">
        <v>577</v>
      </c>
      <c r="F51" s="20" t="s">
        <v>19</v>
      </c>
      <c r="G51" s="20" t="s">
        <v>19</v>
      </c>
      <c r="H51" s="21" t="s">
        <v>722</v>
      </c>
      <c r="I51" s="70">
        <v>2</v>
      </c>
      <c r="J51" s="20"/>
      <c r="K51" s="4" t="s">
        <v>33</v>
      </c>
      <c r="L51" s="1"/>
      <c r="M51" s="21"/>
      <c r="N51" s="29">
        <f t="shared" si="6"/>
        <v>2</v>
      </c>
      <c r="O51" s="29" t="str">
        <f t="shared" si="7"/>
        <v/>
      </c>
      <c r="P51" s="89">
        <v>48</v>
      </c>
      <c r="Q51" s="34"/>
      <c r="R51" s="26" t="str">
        <f t="shared" si="8"/>
        <v/>
      </c>
      <c r="S51" s="26" t="str">
        <f t="shared" si="8"/>
        <v/>
      </c>
      <c r="T51" s="26" t="str">
        <f t="shared" si="8"/>
        <v/>
      </c>
      <c r="U51" s="26" t="str">
        <f t="shared" si="8"/>
        <v/>
      </c>
      <c r="V51" s="26" t="str">
        <f t="shared" si="8"/>
        <v/>
      </c>
      <c r="X51" s="1">
        <f t="shared" si="2"/>
        <v>0</v>
      </c>
    </row>
    <row r="52" spans="1:24" ht="15.6" x14ac:dyDescent="0.4">
      <c r="A52" s="20" t="s">
        <v>723</v>
      </c>
      <c r="B52" s="89">
        <v>49</v>
      </c>
      <c r="C52" s="20" t="s">
        <v>69</v>
      </c>
      <c r="D52" s="70">
        <v>23</v>
      </c>
      <c r="E52" s="20" t="s">
        <v>577</v>
      </c>
      <c r="F52" s="20" t="s">
        <v>19</v>
      </c>
      <c r="G52" s="20" t="s">
        <v>19</v>
      </c>
      <c r="H52" s="21" t="s">
        <v>724</v>
      </c>
      <c r="I52" s="70">
        <v>2</v>
      </c>
      <c r="J52" s="20"/>
      <c r="K52" s="4" t="s">
        <v>33</v>
      </c>
      <c r="L52" s="1"/>
      <c r="M52" s="21"/>
      <c r="N52" s="29">
        <f t="shared" si="6"/>
        <v>2</v>
      </c>
      <c r="O52" s="29" t="str">
        <f t="shared" si="7"/>
        <v/>
      </c>
      <c r="P52" s="89">
        <v>49</v>
      </c>
      <c r="Q52" s="34"/>
      <c r="R52" s="26" t="str">
        <f t="shared" si="8"/>
        <v/>
      </c>
      <c r="S52" s="26" t="str">
        <f t="shared" si="8"/>
        <v/>
      </c>
      <c r="T52" s="26" t="str">
        <f t="shared" si="8"/>
        <v/>
      </c>
      <c r="U52" s="26" t="str">
        <f t="shared" si="8"/>
        <v/>
      </c>
      <c r="V52" s="26" t="str">
        <f t="shared" si="8"/>
        <v/>
      </c>
      <c r="X52" s="1">
        <f t="shared" si="2"/>
        <v>0</v>
      </c>
    </row>
    <row r="53" spans="1:24" ht="15.6" x14ac:dyDescent="0.4">
      <c r="A53" s="20" t="s">
        <v>725</v>
      </c>
      <c r="B53" s="89">
        <v>50</v>
      </c>
      <c r="C53" s="20" t="s">
        <v>69</v>
      </c>
      <c r="D53" s="70">
        <v>23</v>
      </c>
      <c r="E53" s="20" t="s">
        <v>577</v>
      </c>
      <c r="F53" s="20" t="s">
        <v>19</v>
      </c>
      <c r="G53" s="20" t="s">
        <v>19</v>
      </c>
      <c r="H53" s="21" t="s">
        <v>726</v>
      </c>
      <c r="I53" s="70">
        <v>2</v>
      </c>
      <c r="J53" s="20"/>
      <c r="K53" s="4" t="s">
        <v>33</v>
      </c>
      <c r="L53" s="1"/>
      <c r="M53" s="21"/>
      <c r="N53" s="29">
        <f t="shared" si="6"/>
        <v>2</v>
      </c>
      <c r="O53" s="29" t="str">
        <f t="shared" si="7"/>
        <v/>
      </c>
      <c r="P53" s="89">
        <v>50</v>
      </c>
      <c r="Q53" s="34"/>
      <c r="R53" s="26" t="str">
        <f t="shared" si="8"/>
        <v/>
      </c>
      <c r="S53" s="26" t="str">
        <f t="shared" si="8"/>
        <v/>
      </c>
      <c r="T53" s="26" t="str">
        <f t="shared" si="8"/>
        <v/>
      </c>
      <c r="U53" s="26" t="str">
        <f t="shared" si="8"/>
        <v/>
      </c>
      <c r="V53" s="26" t="str">
        <f t="shared" si="8"/>
        <v/>
      </c>
      <c r="X53" s="1">
        <f t="shared" si="2"/>
        <v>0</v>
      </c>
    </row>
    <row r="54" spans="1:24" ht="15.6" x14ac:dyDescent="0.4">
      <c r="A54" s="20" t="s">
        <v>727</v>
      </c>
      <c r="B54" s="89">
        <v>51</v>
      </c>
      <c r="C54" s="20" t="s">
        <v>69</v>
      </c>
      <c r="D54" s="70">
        <v>28</v>
      </c>
      <c r="E54" s="20" t="s">
        <v>583</v>
      </c>
      <c r="F54" s="20" t="s">
        <v>19</v>
      </c>
      <c r="G54" s="20" t="s">
        <v>19</v>
      </c>
      <c r="H54" s="21" t="s">
        <v>83</v>
      </c>
      <c r="I54" s="70">
        <v>1</v>
      </c>
      <c r="J54" s="20"/>
      <c r="K54" s="4" t="s">
        <v>33</v>
      </c>
      <c r="L54" s="1"/>
      <c r="M54" s="21"/>
      <c r="N54" s="29">
        <f t="shared" si="6"/>
        <v>1</v>
      </c>
      <c r="O54" s="29" t="str">
        <f t="shared" si="7"/>
        <v/>
      </c>
      <c r="P54" s="89">
        <v>51</v>
      </c>
      <c r="Q54" s="34"/>
      <c r="R54" s="26" t="str">
        <f t="shared" si="8"/>
        <v/>
      </c>
      <c r="S54" s="26" t="str">
        <f t="shared" si="8"/>
        <v/>
      </c>
      <c r="T54" s="26" t="str">
        <f t="shared" si="8"/>
        <v/>
      </c>
      <c r="U54" s="26" t="str">
        <f t="shared" si="8"/>
        <v/>
      </c>
      <c r="V54" s="26" t="str">
        <f t="shared" si="8"/>
        <v/>
      </c>
      <c r="X54" s="1">
        <f t="shared" si="2"/>
        <v>1</v>
      </c>
    </row>
    <row r="55" spans="1:24" ht="15.6" x14ac:dyDescent="0.4">
      <c r="A55" s="20" t="s">
        <v>728</v>
      </c>
      <c r="B55" s="89">
        <v>52</v>
      </c>
      <c r="C55" s="20" t="s">
        <v>69</v>
      </c>
      <c r="D55" s="70">
        <v>28</v>
      </c>
      <c r="E55" s="20" t="s">
        <v>583</v>
      </c>
      <c r="F55" s="20" t="s">
        <v>646</v>
      </c>
      <c r="G55" s="20" t="s">
        <v>23</v>
      </c>
      <c r="H55" s="21" t="s">
        <v>729</v>
      </c>
      <c r="I55" s="70">
        <v>1</v>
      </c>
      <c r="J55" s="20"/>
      <c r="K55" s="4" t="s">
        <v>33</v>
      </c>
      <c r="L55" s="1"/>
      <c r="M55" s="21"/>
      <c r="N55" s="29">
        <f t="shared" si="6"/>
        <v>1</v>
      </c>
      <c r="O55" s="29" t="str">
        <f t="shared" si="7"/>
        <v/>
      </c>
      <c r="P55" s="89">
        <v>52</v>
      </c>
      <c r="Q55" s="34"/>
      <c r="R55" s="26" t="str">
        <f t="shared" si="8"/>
        <v/>
      </c>
      <c r="S55" s="26" t="str">
        <f t="shared" si="8"/>
        <v/>
      </c>
      <c r="T55" s="26" t="str">
        <f t="shared" si="8"/>
        <v/>
      </c>
      <c r="U55" s="26" t="str">
        <f t="shared" si="8"/>
        <v/>
      </c>
      <c r="V55" s="26" t="str">
        <f t="shared" si="8"/>
        <v/>
      </c>
      <c r="X55" s="1">
        <f t="shared" si="2"/>
        <v>0</v>
      </c>
    </row>
    <row r="56" spans="1:24" ht="15.6" x14ac:dyDescent="0.4">
      <c r="A56" s="20" t="s">
        <v>730</v>
      </c>
      <c r="B56" s="89">
        <v>53</v>
      </c>
      <c r="C56" s="20" t="s">
        <v>69</v>
      </c>
      <c r="D56" s="70">
        <v>29</v>
      </c>
      <c r="E56" s="20" t="s">
        <v>731</v>
      </c>
      <c r="F56" s="20" t="s">
        <v>21</v>
      </c>
      <c r="G56" s="20" t="s">
        <v>21</v>
      </c>
      <c r="H56" s="21" t="s">
        <v>732</v>
      </c>
      <c r="I56" s="70">
        <v>1</v>
      </c>
      <c r="J56" s="20"/>
      <c r="K56" s="4" t="s">
        <v>33</v>
      </c>
      <c r="L56" s="1"/>
      <c r="M56" s="21" t="s">
        <v>45</v>
      </c>
      <c r="N56" s="29">
        <f t="shared" si="6"/>
        <v>1</v>
      </c>
      <c r="O56" s="29" t="str">
        <f t="shared" si="7"/>
        <v/>
      </c>
      <c r="P56" s="89">
        <v>53</v>
      </c>
      <c r="Q56" s="34"/>
      <c r="R56" s="26" t="str">
        <f t="shared" si="8"/>
        <v/>
      </c>
      <c r="S56" s="26" t="str">
        <f t="shared" si="8"/>
        <v/>
      </c>
      <c r="T56" s="26" t="str">
        <f t="shared" si="8"/>
        <v/>
      </c>
      <c r="U56" s="26" t="str">
        <f t="shared" si="8"/>
        <v/>
      </c>
      <c r="V56" s="26" t="str">
        <f t="shared" si="8"/>
        <v/>
      </c>
      <c r="X56" s="1">
        <f t="shared" si="2"/>
        <v>1</v>
      </c>
    </row>
    <row r="57" spans="1:24" ht="15.6" x14ac:dyDescent="0.4">
      <c r="A57" s="20" t="s">
        <v>733</v>
      </c>
      <c r="B57" s="89">
        <v>54</v>
      </c>
      <c r="C57" s="20" t="s">
        <v>69</v>
      </c>
      <c r="D57" s="70">
        <v>29</v>
      </c>
      <c r="E57" s="20" t="s">
        <v>731</v>
      </c>
      <c r="F57" s="20" t="s">
        <v>19</v>
      </c>
      <c r="G57" s="20" t="s">
        <v>19</v>
      </c>
      <c r="H57" s="21" t="s">
        <v>734</v>
      </c>
      <c r="I57" s="70">
        <v>1</v>
      </c>
      <c r="J57" s="20"/>
      <c r="K57" s="4" t="s">
        <v>33</v>
      </c>
      <c r="L57" s="1"/>
      <c r="M57" s="21" t="s">
        <v>45</v>
      </c>
      <c r="N57" s="29">
        <f t="shared" si="6"/>
        <v>1</v>
      </c>
      <c r="O57" s="29" t="str">
        <f t="shared" si="7"/>
        <v/>
      </c>
      <c r="P57" s="89">
        <v>54</v>
      </c>
      <c r="Q57" s="34"/>
      <c r="R57" s="26" t="str">
        <f t="shared" si="8"/>
        <v/>
      </c>
      <c r="S57" s="26" t="str">
        <f t="shared" si="8"/>
        <v/>
      </c>
      <c r="T57" s="26" t="str">
        <f t="shared" si="8"/>
        <v/>
      </c>
      <c r="U57" s="26" t="str">
        <f t="shared" si="8"/>
        <v/>
      </c>
      <c r="V57" s="26" t="str">
        <f t="shared" si="8"/>
        <v/>
      </c>
      <c r="X57" s="1">
        <f t="shared" si="2"/>
        <v>0</v>
      </c>
    </row>
    <row r="58" spans="1:24" ht="15.6" x14ac:dyDescent="0.4">
      <c r="A58" s="20" t="s">
        <v>735</v>
      </c>
      <c r="B58" s="89">
        <v>55</v>
      </c>
      <c r="C58" s="20" t="s">
        <v>69</v>
      </c>
      <c r="D58" s="70">
        <v>29</v>
      </c>
      <c r="E58" s="20" t="s">
        <v>731</v>
      </c>
      <c r="F58" s="20" t="s">
        <v>21</v>
      </c>
      <c r="G58" s="20" t="s">
        <v>21</v>
      </c>
      <c r="H58" s="21" t="s">
        <v>109</v>
      </c>
      <c r="I58" s="70">
        <v>1</v>
      </c>
      <c r="J58" s="20"/>
      <c r="K58" s="4" t="s">
        <v>33</v>
      </c>
      <c r="L58" s="1"/>
      <c r="M58" s="21" t="s">
        <v>45</v>
      </c>
      <c r="N58" s="29">
        <f t="shared" si="6"/>
        <v>1</v>
      </c>
      <c r="O58" s="29" t="str">
        <f t="shared" si="7"/>
        <v/>
      </c>
      <c r="P58" s="89">
        <v>55</v>
      </c>
      <c r="Q58" s="34"/>
      <c r="R58" s="26" t="str">
        <f t="shared" si="8"/>
        <v/>
      </c>
      <c r="S58" s="26" t="str">
        <f t="shared" si="8"/>
        <v/>
      </c>
      <c r="T58" s="26" t="str">
        <f t="shared" si="8"/>
        <v/>
      </c>
      <c r="U58" s="26" t="str">
        <f t="shared" si="8"/>
        <v/>
      </c>
      <c r="V58" s="26" t="str">
        <f t="shared" si="8"/>
        <v/>
      </c>
      <c r="X58" s="1">
        <f t="shared" si="2"/>
        <v>0</v>
      </c>
    </row>
    <row r="59" spans="1:24" ht="15.6" x14ac:dyDescent="0.4">
      <c r="A59" s="20" t="s">
        <v>736</v>
      </c>
      <c r="B59" s="89">
        <v>56</v>
      </c>
      <c r="C59" s="20" t="s">
        <v>69</v>
      </c>
      <c r="D59" s="70">
        <v>29</v>
      </c>
      <c r="E59" s="20" t="s">
        <v>731</v>
      </c>
      <c r="F59" s="20" t="s">
        <v>20</v>
      </c>
      <c r="G59" s="20" t="s">
        <v>20</v>
      </c>
      <c r="H59" s="21" t="s">
        <v>737</v>
      </c>
      <c r="I59" s="70">
        <v>1</v>
      </c>
      <c r="J59" s="20"/>
      <c r="K59" s="4" t="s">
        <v>33</v>
      </c>
      <c r="L59" s="1"/>
      <c r="M59" s="21" t="s">
        <v>45</v>
      </c>
      <c r="N59" s="29">
        <f t="shared" si="6"/>
        <v>1</v>
      </c>
      <c r="O59" s="29" t="str">
        <f t="shared" si="7"/>
        <v/>
      </c>
      <c r="P59" s="89">
        <v>56</v>
      </c>
      <c r="Q59" s="34"/>
      <c r="R59" s="26" t="str">
        <f t="shared" si="8"/>
        <v/>
      </c>
      <c r="S59" s="26" t="str">
        <f t="shared" si="8"/>
        <v/>
      </c>
      <c r="T59" s="26" t="str">
        <f t="shared" si="8"/>
        <v/>
      </c>
      <c r="U59" s="26" t="str">
        <f t="shared" si="8"/>
        <v/>
      </c>
      <c r="V59" s="26" t="str">
        <f t="shared" si="8"/>
        <v/>
      </c>
      <c r="X59" s="1">
        <f t="shared" si="2"/>
        <v>0</v>
      </c>
    </row>
    <row r="60" spans="1:24" ht="15.6" x14ac:dyDescent="0.4">
      <c r="A60" s="20" t="s">
        <v>738</v>
      </c>
      <c r="B60" s="89">
        <v>57</v>
      </c>
      <c r="C60" s="20" t="s">
        <v>69</v>
      </c>
      <c r="D60" s="70">
        <v>29</v>
      </c>
      <c r="E60" s="20" t="s">
        <v>731</v>
      </c>
      <c r="F60" s="20" t="s">
        <v>21</v>
      </c>
      <c r="G60" s="20" t="s">
        <v>21</v>
      </c>
      <c r="H60" s="21" t="s">
        <v>110</v>
      </c>
      <c r="I60" s="70">
        <v>1</v>
      </c>
      <c r="J60" s="20"/>
      <c r="K60" s="4" t="s">
        <v>33</v>
      </c>
      <c r="L60" s="1"/>
      <c r="M60" s="21" t="s">
        <v>45</v>
      </c>
      <c r="N60" s="29">
        <f t="shared" si="6"/>
        <v>1</v>
      </c>
      <c r="O60" s="29" t="str">
        <f t="shared" si="7"/>
        <v/>
      </c>
      <c r="P60" s="89">
        <v>57</v>
      </c>
      <c r="Q60" s="34"/>
      <c r="R60" s="26" t="str">
        <f t="shared" si="8"/>
        <v/>
      </c>
      <c r="S60" s="26" t="str">
        <f t="shared" si="8"/>
        <v/>
      </c>
      <c r="T60" s="26" t="str">
        <f t="shared" si="8"/>
        <v/>
      </c>
      <c r="U60" s="26" t="str">
        <f t="shared" si="8"/>
        <v/>
      </c>
      <c r="V60" s="26" t="str">
        <f t="shared" si="8"/>
        <v/>
      </c>
      <c r="X60" s="1">
        <f t="shared" si="2"/>
        <v>0</v>
      </c>
    </row>
    <row r="61" spans="1:24" ht="15.6" x14ac:dyDescent="0.4">
      <c r="A61" s="20" t="s">
        <v>739</v>
      </c>
      <c r="B61" s="89">
        <v>58</v>
      </c>
      <c r="C61" s="20" t="s">
        <v>69</v>
      </c>
      <c r="D61" s="70">
        <v>29</v>
      </c>
      <c r="E61" s="20" t="s">
        <v>731</v>
      </c>
      <c r="F61" s="20" t="s">
        <v>646</v>
      </c>
      <c r="G61" s="20" t="s">
        <v>23</v>
      </c>
      <c r="H61" s="21" t="s">
        <v>740</v>
      </c>
      <c r="I61" s="70">
        <v>1</v>
      </c>
      <c r="J61" s="20"/>
      <c r="K61" s="4" t="s">
        <v>33</v>
      </c>
      <c r="L61" s="1"/>
      <c r="M61" s="21" t="s">
        <v>45</v>
      </c>
      <c r="N61" s="29">
        <f t="shared" si="6"/>
        <v>1</v>
      </c>
      <c r="O61" s="29" t="str">
        <f t="shared" si="7"/>
        <v/>
      </c>
      <c r="P61" s="89">
        <v>58</v>
      </c>
      <c r="Q61" s="34"/>
      <c r="R61" s="26" t="str">
        <f t="shared" si="8"/>
        <v/>
      </c>
      <c r="S61" s="26" t="str">
        <f t="shared" si="8"/>
        <v/>
      </c>
      <c r="T61" s="26" t="str">
        <f t="shared" si="8"/>
        <v/>
      </c>
      <c r="U61" s="26" t="str">
        <f t="shared" si="8"/>
        <v/>
      </c>
      <c r="V61" s="26" t="str">
        <f t="shared" si="8"/>
        <v/>
      </c>
      <c r="X61" s="1">
        <f t="shared" si="2"/>
        <v>0</v>
      </c>
    </row>
    <row r="62" spans="1:24" ht="15.6" x14ac:dyDescent="0.4">
      <c r="A62" s="20" t="s">
        <v>741</v>
      </c>
      <c r="B62" s="89">
        <v>59</v>
      </c>
      <c r="C62" s="20" t="s">
        <v>69</v>
      </c>
      <c r="D62" s="70">
        <v>29</v>
      </c>
      <c r="E62" s="20" t="s">
        <v>731</v>
      </c>
      <c r="F62" s="20" t="s">
        <v>20</v>
      </c>
      <c r="G62" s="20" t="s">
        <v>20</v>
      </c>
      <c r="H62" s="21" t="s">
        <v>742</v>
      </c>
      <c r="I62" s="70">
        <v>1</v>
      </c>
      <c r="J62" s="20"/>
      <c r="K62" s="4" t="s">
        <v>33</v>
      </c>
      <c r="L62" s="1"/>
      <c r="M62" s="21" t="s">
        <v>45</v>
      </c>
      <c r="N62" s="29">
        <f t="shared" si="6"/>
        <v>1</v>
      </c>
      <c r="O62" s="29" t="str">
        <f t="shared" si="7"/>
        <v/>
      </c>
      <c r="P62" s="89">
        <v>59</v>
      </c>
      <c r="Q62" s="34"/>
      <c r="R62" s="26" t="str">
        <f t="shared" si="8"/>
        <v/>
      </c>
      <c r="S62" s="26" t="str">
        <f t="shared" si="8"/>
        <v/>
      </c>
      <c r="T62" s="26" t="str">
        <f t="shared" si="8"/>
        <v/>
      </c>
      <c r="U62" s="26" t="str">
        <f t="shared" si="8"/>
        <v/>
      </c>
      <c r="V62" s="26" t="str">
        <f t="shared" si="8"/>
        <v/>
      </c>
      <c r="X62" s="1">
        <f t="shared" si="2"/>
        <v>0</v>
      </c>
    </row>
    <row r="63" spans="1:24" ht="15.6" x14ac:dyDescent="0.4">
      <c r="A63" s="20" t="s">
        <v>743</v>
      </c>
      <c r="B63" s="89">
        <v>60</v>
      </c>
      <c r="C63" s="20" t="s">
        <v>69</v>
      </c>
      <c r="D63" s="70">
        <v>29</v>
      </c>
      <c r="E63" s="20" t="s">
        <v>731</v>
      </c>
      <c r="F63" s="20" t="s">
        <v>21</v>
      </c>
      <c r="G63" s="20" t="s">
        <v>21</v>
      </c>
      <c r="H63" s="21" t="s">
        <v>111</v>
      </c>
      <c r="I63" s="70">
        <v>1</v>
      </c>
      <c r="J63" s="20"/>
      <c r="K63" s="4" t="s">
        <v>33</v>
      </c>
      <c r="L63" s="1"/>
      <c r="M63" s="21" t="s">
        <v>45</v>
      </c>
      <c r="N63" s="29">
        <f t="shared" si="6"/>
        <v>1</v>
      </c>
      <c r="O63" s="29" t="str">
        <f t="shared" si="7"/>
        <v/>
      </c>
      <c r="P63" s="89">
        <v>60</v>
      </c>
      <c r="Q63" s="34"/>
      <c r="R63" s="26" t="str">
        <f t="shared" si="8"/>
        <v/>
      </c>
      <c r="S63" s="26" t="str">
        <f t="shared" si="8"/>
        <v/>
      </c>
      <c r="T63" s="26" t="str">
        <f t="shared" si="8"/>
        <v/>
      </c>
      <c r="U63" s="26" t="str">
        <f t="shared" si="8"/>
        <v/>
      </c>
      <c r="V63" s="26" t="str">
        <f t="shared" si="8"/>
        <v/>
      </c>
      <c r="X63" s="1">
        <f t="shared" si="2"/>
        <v>0</v>
      </c>
    </row>
    <row r="64" spans="1:24" ht="15.6" x14ac:dyDescent="0.4">
      <c r="A64" s="20" t="s">
        <v>744</v>
      </c>
      <c r="B64" s="89">
        <v>61</v>
      </c>
      <c r="C64" s="20" t="s">
        <v>69</v>
      </c>
      <c r="D64" s="70">
        <v>29</v>
      </c>
      <c r="E64" s="20" t="s">
        <v>731</v>
      </c>
      <c r="F64" s="20" t="s">
        <v>21</v>
      </c>
      <c r="G64" s="20" t="s">
        <v>21</v>
      </c>
      <c r="H64" s="21" t="s">
        <v>745</v>
      </c>
      <c r="I64" s="70">
        <v>1</v>
      </c>
      <c r="J64" s="20"/>
      <c r="K64" s="4" t="s">
        <v>33</v>
      </c>
      <c r="L64" s="1"/>
      <c r="M64" s="21" t="s">
        <v>45</v>
      </c>
      <c r="N64" s="29">
        <f t="shared" si="6"/>
        <v>1</v>
      </c>
      <c r="O64" s="29" t="str">
        <f t="shared" si="7"/>
        <v/>
      </c>
      <c r="P64" s="89">
        <v>61</v>
      </c>
      <c r="Q64" s="34"/>
      <c r="R64" s="26" t="str">
        <f t="shared" ref="R64:V84" si="9">IF($Q64&gt;0,IF($F64=R$3,$O64,""),"")</f>
        <v/>
      </c>
      <c r="S64" s="26" t="str">
        <f t="shared" si="9"/>
        <v/>
      </c>
      <c r="T64" s="26" t="str">
        <f t="shared" si="9"/>
        <v/>
      </c>
      <c r="U64" s="26" t="str">
        <f t="shared" si="9"/>
        <v/>
      </c>
      <c r="V64" s="26" t="str">
        <f t="shared" si="9"/>
        <v/>
      </c>
      <c r="X64" s="1">
        <f t="shared" si="2"/>
        <v>0</v>
      </c>
    </row>
    <row r="65" spans="1:24" ht="15.6" x14ac:dyDescent="0.4">
      <c r="A65" s="20" t="s">
        <v>107</v>
      </c>
      <c r="B65" s="89">
        <v>62</v>
      </c>
      <c r="C65" s="20" t="s">
        <v>69</v>
      </c>
      <c r="D65" s="70">
        <v>29</v>
      </c>
      <c r="E65" s="20" t="s">
        <v>731</v>
      </c>
      <c r="F65" s="20" t="s">
        <v>20</v>
      </c>
      <c r="G65" s="20" t="s">
        <v>20</v>
      </c>
      <c r="H65" s="21" t="s">
        <v>103</v>
      </c>
      <c r="I65" s="70">
        <v>1</v>
      </c>
      <c r="J65" s="20"/>
      <c r="K65" s="4" t="s">
        <v>33</v>
      </c>
      <c r="L65" s="1"/>
      <c r="M65" s="21" t="s">
        <v>45</v>
      </c>
      <c r="N65" s="29">
        <f t="shared" si="6"/>
        <v>1</v>
      </c>
      <c r="O65" s="29" t="str">
        <f t="shared" si="7"/>
        <v/>
      </c>
      <c r="P65" s="89">
        <v>62</v>
      </c>
      <c r="Q65" s="34"/>
      <c r="R65" s="26" t="str">
        <f t="shared" si="9"/>
        <v/>
      </c>
      <c r="S65" s="26" t="str">
        <f t="shared" si="9"/>
        <v/>
      </c>
      <c r="T65" s="26" t="str">
        <f t="shared" si="9"/>
        <v/>
      </c>
      <c r="U65" s="26" t="str">
        <f t="shared" si="9"/>
        <v/>
      </c>
      <c r="V65" s="26" t="str">
        <f t="shared" si="9"/>
        <v/>
      </c>
      <c r="X65" s="1">
        <f t="shared" si="2"/>
        <v>0</v>
      </c>
    </row>
    <row r="66" spans="1:24" ht="15.6" x14ac:dyDescent="0.4">
      <c r="A66" s="20" t="s">
        <v>746</v>
      </c>
      <c r="B66" s="89">
        <v>63</v>
      </c>
      <c r="C66" s="20" t="s">
        <v>69</v>
      </c>
      <c r="D66" s="70">
        <v>29</v>
      </c>
      <c r="E66" s="20" t="s">
        <v>731</v>
      </c>
      <c r="F66" s="20" t="s">
        <v>21</v>
      </c>
      <c r="G66" s="20" t="s">
        <v>21</v>
      </c>
      <c r="H66" s="21" t="s">
        <v>27</v>
      </c>
      <c r="I66" s="70">
        <v>1</v>
      </c>
      <c r="J66" s="20"/>
      <c r="K66" s="4" t="s">
        <v>33</v>
      </c>
      <c r="L66" s="1"/>
      <c r="M66" s="21" t="s">
        <v>45</v>
      </c>
      <c r="N66" s="29">
        <f t="shared" si="6"/>
        <v>1</v>
      </c>
      <c r="O66" s="29" t="str">
        <f t="shared" si="7"/>
        <v/>
      </c>
      <c r="P66" s="89">
        <v>63</v>
      </c>
      <c r="Q66" s="34"/>
      <c r="R66" s="26" t="str">
        <f t="shared" si="9"/>
        <v/>
      </c>
      <c r="S66" s="26" t="str">
        <f t="shared" si="9"/>
        <v/>
      </c>
      <c r="T66" s="26" t="str">
        <f t="shared" si="9"/>
        <v/>
      </c>
      <c r="U66" s="26" t="str">
        <f t="shared" si="9"/>
        <v/>
      </c>
      <c r="V66" s="26" t="str">
        <f t="shared" si="9"/>
        <v/>
      </c>
      <c r="X66" s="1">
        <f t="shared" si="2"/>
        <v>0</v>
      </c>
    </row>
    <row r="67" spans="1:24" ht="15.6" x14ac:dyDescent="0.4">
      <c r="A67" s="20" t="s">
        <v>747</v>
      </c>
      <c r="B67" s="89">
        <v>64</v>
      </c>
      <c r="C67" s="20" t="s">
        <v>69</v>
      </c>
      <c r="D67" s="70">
        <v>29</v>
      </c>
      <c r="E67" s="20" t="s">
        <v>731</v>
      </c>
      <c r="F67" s="20" t="s">
        <v>19</v>
      </c>
      <c r="G67" s="20" t="s">
        <v>19</v>
      </c>
      <c r="H67" s="21" t="s">
        <v>748</v>
      </c>
      <c r="I67" s="70">
        <v>1</v>
      </c>
      <c r="J67" s="20"/>
      <c r="K67" s="4" t="s">
        <v>33</v>
      </c>
      <c r="L67" s="1"/>
      <c r="M67" s="21" t="s">
        <v>45</v>
      </c>
      <c r="N67" s="29">
        <f t="shared" si="6"/>
        <v>1</v>
      </c>
      <c r="O67" s="29" t="str">
        <f t="shared" si="7"/>
        <v/>
      </c>
      <c r="P67" s="89">
        <v>64</v>
      </c>
      <c r="Q67" s="34"/>
      <c r="R67" s="26" t="str">
        <f t="shared" si="9"/>
        <v/>
      </c>
      <c r="S67" s="26" t="str">
        <f t="shared" si="9"/>
        <v/>
      </c>
      <c r="T67" s="26" t="str">
        <f t="shared" si="9"/>
        <v/>
      </c>
      <c r="U67" s="26" t="str">
        <f t="shared" si="9"/>
        <v/>
      </c>
      <c r="V67" s="26" t="str">
        <f t="shared" si="9"/>
        <v/>
      </c>
      <c r="X67" s="1">
        <f t="shared" si="2"/>
        <v>0</v>
      </c>
    </row>
    <row r="68" spans="1:24" ht="15.6" x14ac:dyDescent="0.4">
      <c r="A68" s="20" t="s">
        <v>749</v>
      </c>
      <c r="B68" s="89">
        <v>65</v>
      </c>
      <c r="C68" s="20" t="s">
        <v>69</v>
      </c>
      <c r="D68" s="70">
        <v>29</v>
      </c>
      <c r="E68" s="20" t="s">
        <v>731</v>
      </c>
      <c r="F68" s="20" t="s">
        <v>20</v>
      </c>
      <c r="G68" s="20" t="s">
        <v>20</v>
      </c>
      <c r="H68" s="21" t="s">
        <v>750</v>
      </c>
      <c r="I68" s="70">
        <v>1</v>
      </c>
      <c r="J68" s="20"/>
      <c r="K68" s="4" t="s">
        <v>33</v>
      </c>
      <c r="L68" s="1"/>
      <c r="M68" s="21" t="s">
        <v>45</v>
      </c>
      <c r="N68" s="29">
        <f t="shared" si="6"/>
        <v>1</v>
      </c>
      <c r="O68" s="29" t="str">
        <f t="shared" si="7"/>
        <v/>
      </c>
      <c r="P68" s="89">
        <v>65</v>
      </c>
      <c r="Q68" s="34"/>
      <c r="R68" s="26" t="str">
        <f t="shared" si="9"/>
        <v/>
      </c>
      <c r="S68" s="26" t="str">
        <f t="shared" si="9"/>
        <v/>
      </c>
      <c r="T68" s="26" t="str">
        <f t="shared" si="9"/>
        <v/>
      </c>
      <c r="U68" s="26" t="str">
        <f t="shared" si="9"/>
        <v/>
      </c>
      <c r="V68" s="26" t="str">
        <f t="shared" si="9"/>
        <v/>
      </c>
      <c r="X68" s="1">
        <f t="shared" si="2"/>
        <v>0</v>
      </c>
    </row>
    <row r="69" spans="1:24" ht="15.6" x14ac:dyDescent="0.4">
      <c r="A69" s="20" t="s">
        <v>751</v>
      </c>
      <c r="B69" s="89">
        <v>66</v>
      </c>
      <c r="C69" s="20" t="s">
        <v>69</v>
      </c>
      <c r="D69" s="70">
        <v>29</v>
      </c>
      <c r="E69" s="20" t="s">
        <v>731</v>
      </c>
      <c r="F69" s="20" t="s">
        <v>21</v>
      </c>
      <c r="G69" s="20" t="s">
        <v>21</v>
      </c>
      <c r="H69" s="21" t="s">
        <v>108</v>
      </c>
      <c r="I69" s="70">
        <v>1</v>
      </c>
      <c r="J69" s="20"/>
      <c r="K69" s="4" t="s">
        <v>33</v>
      </c>
      <c r="L69" s="1"/>
      <c r="M69" s="21" t="s">
        <v>45</v>
      </c>
      <c r="N69" s="29">
        <f t="shared" si="6"/>
        <v>1</v>
      </c>
      <c r="O69" s="29" t="str">
        <f t="shared" si="7"/>
        <v/>
      </c>
      <c r="P69" s="89">
        <v>66</v>
      </c>
      <c r="Q69" s="34"/>
      <c r="R69" s="26" t="str">
        <f t="shared" si="9"/>
        <v/>
      </c>
      <c r="S69" s="26" t="str">
        <f t="shared" si="9"/>
        <v/>
      </c>
      <c r="T69" s="26" t="str">
        <f t="shared" si="9"/>
        <v/>
      </c>
      <c r="U69" s="26" t="str">
        <f t="shared" si="9"/>
        <v/>
      </c>
      <c r="V69" s="26" t="str">
        <f t="shared" si="9"/>
        <v/>
      </c>
      <c r="X69" s="1">
        <f t="shared" ref="X69:X84" si="10">IF(D69=D68,0,1)</f>
        <v>0</v>
      </c>
    </row>
    <row r="70" spans="1:24" ht="15.6" x14ac:dyDescent="0.4">
      <c r="A70" s="20" t="s">
        <v>752</v>
      </c>
      <c r="B70" s="89">
        <v>67</v>
      </c>
      <c r="C70" s="20" t="s">
        <v>69</v>
      </c>
      <c r="D70" s="70">
        <v>29</v>
      </c>
      <c r="E70" s="20" t="s">
        <v>731</v>
      </c>
      <c r="F70" s="20" t="s">
        <v>646</v>
      </c>
      <c r="G70" s="20" t="s">
        <v>23</v>
      </c>
      <c r="H70" s="21" t="s">
        <v>753</v>
      </c>
      <c r="I70" s="70">
        <v>1</v>
      </c>
      <c r="J70" s="20"/>
      <c r="K70" s="4" t="s">
        <v>33</v>
      </c>
      <c r="L70" s="1"/>
      <c r="M70" s="21" t="s">
        <v>45</v>
      </c>
      <c r="N70" s="29">
        <f t="shared" si="6"/>
        <v>1</v>
      </c>
      <c r="O70" s="29" t="str">
        <f t="shared" si="7"/>
        <v/>
      </c>
      <c r="P70" s="89">
        <v>67</v>
      </c>
      <c r="Q70" s="34"/>
      <c r="R70" s="26" t="str">
        <f t="shared" si="9"/>
        <v/>
      </c>
      <c r="S70" s="26" t="str">
        <f t="shared" si="9"/>
        <v/>
      </c>
      <c r="T70" s="26" t="str">
        <f t="shared" si="9"/>
        <v/>
      </c>
      <c r="U70" s="26" t="str">
        <f t="shared" si="9"/>
        <v/>
      </c>
      <c r="V70" s="26" t="str">
        <f t="shared" si="9"/>
        <v/>
      </c>
      <c r="X70" s="1">
        <f t="shared" si="10"/>
        <v>0</v>
      </c>
    </row>
    <row r="71" spans="1:24" ht="15.6" x14ac:dyDescent="0.4">
      <c r="A71" s="20" t="s">
        <v>754</v>
      </c>
      <c r="B71" s="89">
        <v>68</v>
      </c>
      <c r="C71" s="20" t="s">
        <v>69</v>
      </c>
      <c r="D71" s="70">
        <v>29</v>
      </c>
      <c r="E71" s="20" t="s">
        <v>731</v>
      </c>
      <c r="F71" s="20" t="s">
        <v>21</v>
      </c>
      <c r="G71" s="20" t="s">
        <v>21</v>
      </c>
      <c r="H71" s="21" t="s">
        <v>755</v>
      </c>
      <c r="I71" s="70">
        <v>1</v>
      </c>
      <c r="J71" s="20"/>
      <c r="K71" s="4" t="s">
        <v>33</v>
      </c>
      <c r="L71" s="1"/>
      <c r="M71" s="21" t="s">
        <v>45</v>
      </c>
      <c r="N71" s="29">
        <f t="shared" si="6"/>
        <v>1</v>
      </c>
      <c r="O71" s="29" t="str">
        <f t="shared" si="7"/>
        <v/>
      </c>
      <c r="P71" s="89">
        <v>68</v>
      </c>
      <c r="Q71" s="34"/>
      <c r="R71" s="26" t="str">
        <f t="shared" si="9"/>
        <v/>
      </c>
      <c r="S71" s="26" t="str">
        <f t="shared" si="9"/>
        <v/>
      </c>
      <c r="T71" s="26" t="str">
        <f t="shared" si="9"/>
        <v/>
      </c>
      <c r="U71" s="26" t="str">
        <f t="shared" si="9"/>
        <v/>
      </c>
      <c r="V71" s="26" t="str">
        <f t="shared" si="9"/>
        <v/>
      </c>
      <c r="X71" s="1">
        <f t="shared" si="10"/>
        <v>0</v>
      </c>
    </row>
    <row r="72" spans="1:24" ht="15.6" x14ac:dyDescent="0.4">
      <c r="A72" s="20" t="s">
        <v>756</v>
      </c>
      <c r="B72" s="89">
        <v>69</v>
      </c>
      <c r="C72" s="20" t="s">
        <v>69</v>
      </c>
      <c r="D72" s="70">
        <v>30</v>
      </c>
      <c r="E72" s="20" t="s">
        <v>757</v>
      </c>
      <c r="F72" s="20" t="s">
        <v>19</v>
      </c>
      <c r="G72" s="20" t="s">
        <v>19</v>
      </c>
      <c r="H72" s="21" t="s">
        <v>758</v>
      </c>
      <c r="I72" s="70">
        <v>1</v>
      </c>
      <c r="J72" s="20"/>
      <c r="K72" s="4" t="s">
        <v>33</v>
      </c>
      <c r="L72" s="1"/>
      <c r="M72" s="21" t="s">
        <v>43</v>
      </c>
      <c r="N72" s="29">
        <f t="shared" si="6"/>
        <v>1</v>
      </c>
      <c r="O72" s="29" t="str">
        <f t="shared" si="7"/>
        <v/>
      </c>
      <c r="P72" s="89">
        <v>69</v>
      </c>
      <c r="Q72" s="34"/>
      <c r="R72" s="26" t="str">
        <f t="shared" si="9"/>
        <v/>
      </c>
      <c r="S72" s="26" t="str">
        <f t="shared" si="9"/>
        <v/>
      </c>
      <c r="T72" s="26" t="str">
        <f t="shared" si="9"/>
        <v/>
      </c>
      <c r="U72" s="26" t="str">
        <f t="shared" si="9"/>
        <v/>
      </c>
      <c r="V72" s="26" t="str">
        <f t="shared" si="9"/>
        <v/>
      </c>
      <c r="X72" s="1">
        <f t="shared" si="10"/>
        <v>1</v>
      </c>
    </row>
    <row r="73" spans="1:24" ht="15.6" x14ac:dyDescent="0.4">
      <c r="A73" s="20" t="s">
        <v>759</v>
      </c>
      <c r="B73" s="89">
        <v>70</v>
      </c>
      <c r="C73" s="20" t="s">
        <v>69</v>
      </c>
      <c r="D73" s="70">
        <v>30</v>
      </c>
      <c r="E73" s="20" t="s">
        <v>757</v>
      </c>
      <c r="F73" s="20" t="s">
        <v>19</v>
      </c>
      <c r="G73" s="20" t="s">
        <v>19</v>
      </c>
      <c r="H73" s="21" t="s">
        <v>26</v>
      </c>
      <c r="I73" s="70">
        <v>1</v>
      </c>
      <c r="J73" s="20"/>
      <c r="K73" s="4" t="s">
        <v>33</v>
      </c>
      <c r="L73" s="1"/>
      <c r="M73" s="21" t="s">
        <v>43</v>
      </c>
      <c r="N73" s="29">
        <f t="shared" si="6"/>
        <v>1</v>
      </c>
      <c r="O73" s="29" t="str">
        <f t="shared" si="7"/>
        <v/>
      </c>
      <c r="P73" s="89">
        <v>70</v>
      </c>
      <c r="Q73" s="34"/>
      <c r="R73" s="26" t="str">
        <f t="shared" si="9"/>
        <v/>
      </c>
      <c r="S73" s="26" t="str">
        <f t="shared" si="9"/>
        <v/>
      </c>
      <c r="T73" s="26" t="str">
        <f t="shared" si="9"/>
        <v/>
      </c>
      <c r="U73" s="26" t="str">
        <f t="shared" si="9"/>
        <v/>
      </c>
      <c r="V73" s="26" t="str">
        <f t="shared" si="9"/>
        <v/>
      </c>
      <c r="X73" s="1">
        <f t="shared" si="10"/>
        <v>0</v>
      </c>
    </row>
    <row r="74" spans="1:24" ht="15.6" x14ac:dyDescent="0.4">
      <c r="A74" s="20" t="s">
        <v>87</v>
      </c>
      <c r="B74" s="89">
        <v>71</v>
      </c>
      <c r="C74" s="20" t="s">
        <v>69</v>
      </c>
      <c r="D74" s="70">
        <v>30</v>
      </c>
      <c r="E74" s="20" t="s">
        <v>757</v>
      </c>
      <c r="F74" s="20" t="s">
        <v>21</v>
      </c>
      <c r="G74" s="20" t="s">
        <v>21</v>
      </c>
      <c r="H74" s="21" t="s">
        <v>28</v>
      </c>
      <c r="I74" s="70">
        <v>1</v>
      </c>
      <c r="J74" s="20"/>
      <c r="K74" s="4" t="s">
        <v>33</v>
      </c>
      <c r="L74" s="1"/>
      <c r="M74" s="21" t="s">
        <v>43</v>
      </c>
      <c r="N74" s="29">
        <f t="shared" si="6"/>
        <v>1</v>
      </c>
      <c r="O74" s="29" t="str">
        <f t="shared" si="7"/>
        <v/>
      </c>
      <c r="P74" s="89">
        <v>71</v>
      </c>
      <c r="Q74" s="34"/>
      <c r="R74" s="26" t="str">
        <f t="shared" si="9"/>
        <v/>
      </c>
      <c r="S74" s="26" t="str">
        <f t="shared" si="9"/>
        <v/>
      </c>
      <c r="T74" s="26" t="str">
        <f t="shared" si="9"/>
        <v/>
      </c>
      <c r="U74" s="26" t="str">
        <f t="shared" si="9"/>
        <v/>
      </c>
      <c r="V74" s="26" t="str">
        <f t="shared" si="9"/>
        <v/>
      </c>
      <c r="X74" s="1">
        <f t="shared" si="10"/>
        <v>0</v>
      </c>
    </row>
    <row r="75" spans="1:24" ht="15.6" x14ac:dyDescent="0.4">
      <c r="A75" s="20" t="s">
        <v>82</v>
      </c>
      <c r="B75" s="89">
        <v>72</v>
      </c>
      <c r="C75" s="20" t="s">
        <v>69</v>
      </c>
      <c r="D75" s="70" t="s">
        <v>917</v>
      </c>
      <c r="E75" s="20" t="s">
        <v>918</v>
      </c>
      <c r="F75" s="20" t="s">
        <v>19</v>
      </c>
      <c r="G75" s="20" t="s">
        <v>19</v>
      </c>
      <c r="H75" s="21" t="s">
        <v>25</v>
      </c>
      <c r="I75" s="70">
        <v>1</v>
      </c>
      <c r="J75" s="20"/>
      <c r="K75" s="4" t="s">
        <v>33</v>
      </c>
      <c r="L75" s="1"/>
      <c r="M75" s="21"/>
      <c r="N75" s="29">
        <f t="shared" si="6"/>
        <v>1</v>
      </c>
      <c r="O75" s="29" t="str">
        <f t="shared" si="7"/>
        <v/>
      </c>
      <c r="P75" s="89">
        <v>72</v>
      </c>
      <c r="Q75" s="34"/>
      <c r="R75" s="26" t="str">
        <f t="shared" si="9"/>
        <v/>
      </c>
      <c r="S75" s="26" t="str">
        <f t="shared" si="9"/>
        <v/>
      </c>
      <c r="T75" s="26" t="str">
        <f t="shared" si="9"/>
        <v/>
      </c>
      <c r="U75" s="26" t="str">
        <f t="shared" si="9"/>
        <v/>
      </c>
      <c r="V75" s="26" t="str">
        <f t="shared" si="9"/>
        <v/>
      </c>
      <c r="X75" s="1">
        <f t="shared" si="10"/>
        <v>1</v>
      </c>
    </row>
    <row r="76" spans="1:24" ht="15.6" x14ac:dyDescent="0.4">
      <c r="A76" s="20" t="s">
        <v>760</v>
      </c>
      <c r="B76" s="89">
        <v>73</v>
      </c>
      <c r="C76" s="20" t="s">
        <v>69</v>
      </c>
      <c r="D76" s="70" t="s">
        <v>917</v>
      </c>
      <c r="E76" s="20" t="s">
        <v>918</v>
      </c>
      <c r="F76" s="20" t="s">
        <v>19</v>
      </c>
      <c r="G76" s="20" t="s">
        <v>19</v>
      </c>
      <c r="H76" s="21" t="s">
        <v>22</v>
      </c>
      <c r="I76" s="70">
        <v>1</v>
      </c>
      <c r="J76" s="20"/>
      <c r="K76" s="4" t="s">
        <v>33</v>
      </c>
      <c r="L76" s="1"/>
      <c r="M76" s="21"/>
      <c r="N76" s="29">
        <f t="shared" si="6"/>
        <v>1</v>
      </c>
      <c r="O76" s="29" t="str">
        <f t="shared" si="7"/>
        <v/>
      </c>
      <c r="P76" s="89">
        <v>73</v>
      </c>
      <c r="Q76" s="34"/>
      <c r="R76" s="26" t="str">
        <f t="shared" si="9"/>
        <v/>
      </c>
      <c r="S76" s="26" t="str">
        <f t="shared" si="9"/>
        <v/>
      </c>
      <c r="T76" s="26" t="str">
        <f t="shared" si="9"/>
        <v/>
      </c>
      <c r="U76" s="26" t="str">
        <f t="shared" si="9"/>
        <v/>
      </c>
      <c r="V76" s="26" t="str">
        <f t="shared" si="9"/>
        <v/>
      </c>
      <c r="X76" s="1">
        <f t="shared" si="10"/>
        <v>0</v>
      </c>
    </row>
    <row r="77" spans="1:24" ht="15.6" x14ac:dyDescent="0.4">
      <c r="A77" s="20" t="s">
        <v>761</v>
      </c>
      <c r="B77" s="89">
        <v>74</v>
      </c>
      <c r="C77" s="20" t="s">
        <v>69</v>
      </c>
      <c r="D77" s="70" t="s">
        <v>917</v>
      </c>
      <c r="E77" s="20" t="s">
        <v>918</v>
      </c>
      <c r="F77" s="20" t="s">
        <v>19</v>
      </c>
      <c r="G77" s="20" t="s">
        <v>19</v>
      </c>
      <c r="H77" s="21" t="s">
        <v>762</v>
      </c>
      <c r="I77" s="70">
        <v>1</v>
      </c>
      <c r="J77" s="20"/>
      <c r="K77" s="4" t="s">
        <v>33</v>
      </c>
      <c r="L77" s="1"/>
      <c r="M77" s="21"/>
      <c r="N77" s="29">
        <f t="shared" si="6"/>
        <v>1</v>
      </c>
      <c r="O77" s="29" t="str">
        <f t="shared" si="7"/>
        <v/>
      </c>
      <c r="P77" s="89">
        <v>74</v>
      </c>
      <c r="Q77" s="34"/>
      <c r="R77" s="26" t="str">
        <f t="shared" si="9"/>
        <v/>
      </c>
      <c r="S77" s="26" t="str">
        <f t="shared" si="9"/>
        <v/>
      </c>
      <c r="T77" s="26" t="str">
        <f t="shared" si="9"/>
        <v/>
      </c>
      <c r="U77" s="26" t="str">
        <f t="shared" si="9"/>
        <v/>
      </c>
      <c r="V77" s="26" t="str">
        <f t="shared" si="9"/>
        <v/>
      </c>
      <c r="X77" s="1">
        <f t="shared" si="10"/>
        <v>0</v>
      </c>
    </row>
    <row r="78" spans="1:24" ht="15.6" x14ac:dyDescent="0.4">
      <c r="A78" s="20" t="s">
        <v>763</v>
      </c>
      <c r="B78" s="89">
        <v>75</v>
      </c>
      <c r="C78" s="20" t="s">
        <v>69</v>
      </c>
      <c r="D78" s="70" t="s">
        <v>919</v>
      </c>
      <c r="E78" s="20" t="s">
        <v>920</v>
      </c>
      <c r="F78" s="20" t="s">
        <v>19</v>
      </c>
      <c r="G78" s="20" t="s">
        <v>19</v>
      </c>
      <c r="H78" s="21" t="s">
        <v>85</v>
      </c>
      <c r="I78" s="70">
        <v>1</v>
      </c>
      <c r="J78" s="20"/>
      <c r="K78" s="4" t="s">
        <v>33</v>
      </c>
      <c r="L78" s="1"/>
      <c r="M78" s="21"/>
      <c r="N78" s="29">
        <f t="shared" si="6"/>
        <v>1</v>
      </c>
      <c r="O78" s="29" t="str">
        <f t="shared" si="7"/>
        <v/>
      </c>
      <c r="P78" s="89">
        <v>75</v>
      </c>
      <c r="Q78" s="34"/>
      <c r="R78" s="26" t="str">
        <f t="shared" si="9"/>
        <v/>
      </c>
      <c r="S78" s="26" t="str">
        <f t="shared" si="9"/>
        <v/>
      </c>
      <c r="T78" s="26" t="str">
        <f t="shared" si="9"/>
        <v/>
      </c>
      <c r="U78" s="26" t="str">
        <f t="shared" si="9"/>
        <v/>
      </c>
      <c r="V78" s="26" t="str">
        <f t="shared" si="9"/>
        <v/>
      </c>
      <c r="X78" s="1">
        <f t="shared" si="10"/>
        <v>1</v>
      </c>
    </row>
    <row r="79" spans="1:24" ht="15.6" x14ac:dyDescent="0.4">
      <c r="A79" s="20" t="s">
        <v>764</v>
      </c>
      <c r="B79" s="89">
        <v>76</v>
      </c>
      <c r="C79" s="20" t="s">
        <v>69</v>
      </c>
      <c r="D79" s="70" t="s">
        <v>919</v>
      </c>
      <c r="E79" s="20" t="s">
        <v>920</v>
      </c>
      <c r="F79" s="20" t="s">
        <v>19</v>
      </c>
      <c r="G79" s="20" t="s">
        <v>19</v>
      </c>
      <c r="H79" s="21" t="s">
        <v>86</v>
      </c>
      <c r="I79" s="70">
        <v>1</v>
      </c>
      <c r="J79" s="20"/>
      <c r="K79" s="4" t="s">
        <v>33</v>
      </c>
      <c r="L79" s="1"/>
      <c r="M79" s="21"/>
      <c r="N79" s="29">
        <f t="shared" si="6"/>
        <v>1</v>
      </c>
      <c r="O79" s="29" t="str">
        <f t="shared" si="7"/>
        <v/>
      </c>
      <c r="P79" s="89">
        <v>76</v>
      </c>
      <c r="Q79" s="34"/>
      <c r="R79" s="26" t="str">
        <f t="shared" si="9"/>
        <v/>
      </c>
      <c r="S79" s="26" t="str">
        <f t="shared" si="9"/>
        <v/>
      </c>
      <c r="T79" s="26" t="str">
        <f t="shared" si="9"/>
        <v/>
      </c>
      <c r="U79" s="26" t="str">
        <f t="shared" si="9"/>
        <v/>
      </c>
      <c r="V79" s="26" t="str">
        <f t="shared" si="9"/>
        <v/>
      </c>
      <c r="X79" s="1">
        <f t="shared" si="10"/>
        <v>0</v>
      </c>
    </row>
    <row r="80" spans="1:24" ht="15.6" x14ac:dyDescent="0.4">
      <c r="A80" s="20" t="s">
        <v>765</v>
      </c>
      <c r="B80" s="89">
        <v>77</v>
      </c>
      <c r="C80" s="20" t="s">
        <v>69</v>
      </c>
      <c r="D80" s="70">
        <v>32</v>
      </c>
      <c r="E80" s="20" t="s">
        <v>621</v>
      </c>
      <c r="F80" s="20" t="s">
        <v>21</v>
      </c>
      <c r="G80" s="20" t="s">
        <v>21</v>
      </c>
      <c r="H80" s="21" t="s">
        <v>766</v>
      </c>
      <c r="I80" s="70">
        <v>1</v>
      </c>
      <c r="J80" s="20"/>
      <c r="K80" s="4" t="s">
        <v>33</v>
      </c>
      <c r="L80" s="1"/>
      <c r="M80" s="21"/>
      <c r="N80" s="29">
        <f t="shared" si="6"/>
        <v>1</v>
      </c>
      <c r="O80" s="29" t="str">
        <f t="shared" si="7"/>
        <v/>
      </c>
      <c r="P80" s="89">
        <v>77</v>
      </c>
      <c r="Q80" s="34"/>
      <c r="R80" s="26" t="str">
        <f t="shared" si="9"/>
        <v/>
      </c>
      <c r="S80" s="26" t="str">
        <f t="shared" si="9"/>
        <v/>
      </c>
      <c r="T80" s="26" t="str">
        <f t="shared" si="9"/>
        <v/>
      </c>
      <c r="U80" s="26" t="str">
        <f t="shared" si="9"/>
        <v/>
      </c>
      <c r="V80" s="26" t="str">
        <f t="shared" si="9"/>
        <v/>
      </c>
      <c r="X80" s="1">
        <f t="shared" si="10"/>
        <v>1</v>
      </c>
    </row>
    <row r="81" spans="1:24" ht="15.6" x14ac:dyDescent="0.4">
      <c r="A81" s="20" t="s">
        <v>767</v>
      </c>
      <c r="B81" s="89">
        <v>78</v>
      </c>
      <c r="C81" s="20" t="s">
        <v>69</v>
      </c>
      <c r="D81" s="70">
        <v>32</v>
      </c>
      <c r="E81" s="20" t="s">
        <v>621</v>
      </c>
      <c r="F81" s="20" t="s">
        <v>21</v>
      </c>
      <c r="G81" s="20" t="s">
        <v>21</v>
      </c>
      <c r="H81" s="21" t="s">
        <v>768</v>
      </c>
      <c r="I81" s="70">
        <v>1</v>
      </c>
      <c r="J81" s="20"/>
      <c r="K81" s="4" t="s">
        <v>33</v>
      </c>
      <c r="L81" s="1"/>
      <c r="M81" s="21"/>
      <c r="N81" s="29">
        <f t="shared" si="6"/>
        <v>1</v>
      </c>
      <c r="O81" s="29" t="str">
        <f t="shared" si="7"/>
        <v/>
      </c>
      <c r="P81" s="89">
        <v>78</v>
      </c>
      <c r="Q81" s="34"/>
      <c r="R81" s="26" t="str">
        <f t="shared" si="9"/>
        <v/>
      </c>
      <c r="S81" s="26" t="str">
        <f t="shared" si="9"/>
        <v/>
      </c>
      <c r="T81" s="26" t="str">
        <f t="shared" si="9"/>
        <v/>
      </c>
      <c r="U81" s="26" t="str">
        <f t="shared" si="9"/>
        <v/>
      </c>
      <c r="V81" s="26" t="str">
        <f t="shared" si="9"/>
        <v/>
      </c>
      <c r="X81" s="1">
        <f t="shared" si="10"/>
        <v>0</v>
      </c>
    </row>
    <row r="82" spans="1:24" ht="15.6" x14ac:dyDescent="0.4">
      <c r="A82" s="20" t="s">
        <v>769</v>
      </c>
      <c r="B82" s="89">
        <v>79</v>
      </c>
      <c r="C82" s="20" t="s">
        <v>69</v>
      </c>
      <c r="D82" s="70">
        <v>35</v>
      </c>
      <c r="E82" s="20" t="s">
        <v>770</v>
      </c>
      <c r="F82" s="20" t="s">
        <v>21</v>
      </c>
      <c r="G82" s="20" t="s">
        <v>21</v>
      </c>
      <c r="H82" s="21" t="s">
        <v>771</v>
      </c>
      <c r="I82" s="70">
        <v>1</v>
      </c>
      <c r="J82" s="20"/>
      <c r="K82" s="4" t="s">
        <v>33</v>
      </c>
      <c r="L82" s="1"/>
      <c r="M82" s="21" t="s">
        <v>44</v>
      </c>
      <c r="N82" s="29">
        <f t="shared" si="6"/>
        <v>1</v>
      </c>
      <c r="O82" s="29" t="str">
        <f t="shared" si="7"/>
        <v/>
      </c>
      <c r="P82" s="89">
        <v>79</v>
      </c>
      <c r="Q82" s="34"/>
      <c r="R82" s="26" t="str">
        <f t="shared" si="9"/>
        <v/>
      </c>
      <c r="S82" s="26" t="str">
        <f t="shared" si="9"/>
        <v/>
      </c>
      <c r="T82" s="26" t="str">
        <f t="shared" si="9"/>
        <v/>
      </c>
      <c r="U82" s="26" t="str">
        <f t="shared" si="9"/>
        <v/>
      </c>
      <c r="V82" s="26" t="str">
        <f t="shared" si="9"/>
        <v/>
      </c>
      <c r="X82" s="1">
        <f t="shared" si="10"/>
        <v>1</v>
      </c>
    </row>
    <row r="83" spans="1:24" ht="15.6" x14ac:dyDescent="0.4">
      <c r="A83" s="20" t="s">
        <v>772</v>
      </c>
      <c r="B83" s="89">
        <v>80</v>
      </c>
      <c r="C83" s="20" t="s">
        <v>69</v>
      </c>
      <c r="D83" s="70">
        <v>35</v>
      </c>
      <c r="E83" s="20" t="s">
        <v>770</v>
      </c>
      <c r="F83" s="20" t="s">
        <v>21</v>
      </c>
      <c r="G83" s="20" t="s">
        <v>21</v>
      </c>
      <c r="H83" s="21" t="s">
        <v>29</v>
      </c>
      <c r="I83" s="70">
        <v>1</v>
      </c>
      <c r="J83" s="20"/>
      <c r="K83" s="4" t="s">
        <v>33</v>
      </c>
      <c r="L83" s="1"/>
      <c r="M83" s="21" t="s">
        <v>44</v>
      </c>
      <c r="N83" s="29">
        <f t="shared" si="6"/>
        <v>1</v>
      </c>
      <c r="O83" s="29" t="str">
        <f t="shared" si="7"/>
        <v/>
      </c>
      <c r="P83" s="89">
        <v>80</v>
      </c>
      <c r="Q83" s="34"/>
      <c r="R83" s="26" t="str">
        <f t="shared" si="9"/>
        <v/>
      </c>
      <c r="S83" s="26" t="str">
        <f t="shared" si="9"/>
        <v/>
      </c>
      <c r="T83" s="26" t="str">
        <f t="shared" si="9"/>
        <v/>
      </c>
      <c r="U83" s="26" t="str">
        <f t="shared" si="9"/>
        <v/>
      </c>
      <c r="V83" s="26" t="str">
        <f t="shared" si="9"/>
        <v/>
      </c>
      <c r="X83" s="1">
        <f t="shared" si="10"/>
        <v>0</v>
      </c>
    </row>
    <row r="84" spans="1:24" ht="15.6" x14ac:dyDescent="0.4">
      <c r="A84" s="20" t="s">
        <v>773</v>
      </c>
      <c r="B84" s="89">
        <v>81</v>
      </c>
      <c r="C84" s="20" t="s">
        <v>69</v>
      </c>
      <c r="D84" s="70">
        <v>35</v>
      </c>
      <c r="E84" s="20" t="s">
        <v>770</v>
      </c>
      <c r="F84" s="20" t="s">
        <v>21</v>
      </c>
      <c r="G84" s="20" t="s">
        <v>21</v>
      </c>
      <c r="H84" s="21" t="s">
        <v>112</v>
      </c>
      <c r="I84" s="70">
        <v>1</v>
      </c>
      <c r="J84" s="20"/>
      <c r="K84" s="4" t="s">
        <v>33</v>
      </c>
      <c r="L84" s="1"/>
      <c r="M84" s="21" t="s">
        <v>44</v>
      </c>
      <c r="N84" s="29">
        <f t="shared" si="6"/>
        <v>1</v>
      </c>
      <c r="O84" s="29" t="str">
        <f t="shared" si="7"/>
        <v/>
      </c>
      <c r="P84" s="89">
        <v>81</v>
      </c>
      <c r="Q84" s="34"/>
      <c r="R84" s="26" t="str">
        <f t="shared" si="9"/>
        <v/>
      </c>
      <c r="S84" s="26" t="str">
        <f t="shared" si="9"/>
        <v/>
      </c>
      <c r="T84" s="26" t="str">
        <f t="shared" si="9"/>
        <v/>
      </c>
      <c r="U84" s="26" t="str">
        <f t="shared" si="9"/>
        <v/>
      </c>
      <c r="V84" s="26" t="str">
        <f t="shared" si="9"/>
        <v/>
      </c>
      <c r="X84" s="1">
        <f t="shared" si="10"/>
        <v>0</v>
      </c>
    </row>
    <row r="85" spans="1:24" x14ac:dyDescent="0.4">
      <c r="A85" s="77"/>
      <c r="B85" s="78"/>
      <c r="C85" s="77"/>
      <c r="D85" s="78"/>
      <c r="E85" s="77"/>
      <c r="F85" s="77"/>
      <c r="G85" s="77"/>
      <c r="H85" s="79"/>
      <c r="I85" s="78"/>
      <c r="J85" s="77"/>
      <c r="L85" s="1"/>
      <c r="M85" s="79"/>
      <c r="P85" s="88"/>
      <c r="Q85" s="45"/>
      <c r="R85" s="95" t="str">
        <f>R3</f>
        <v>ABC</v>
      </c>
      <c r="S85" s="95" t="str">
        <f t="shared" ref="S85:U85" si="11">S3</f>
        <v>ASRA</v>
      </c>
      <c r="T85" s="95" t="str">
        <f t="shared" si="11"/>
        <v>URA</v>
      </c>
      <c r="U85" s="95" t="str">
        <f t="shared" si="11"/>
        <v>IRC</v>
      </c>
    </row>
    <row r="86" spans="1:24" ht="15.6" x14ac:dyDescent="0.4">
      <c r="A86" s="77"/>
      <c r="B86" s="78"/>
      <c r="C86" s="77"/>
      <c r="D86" s="78"/>
      <c r="E86" s="77"/>
      <c r="F86" s="77"/>
      <c r="G86" s="77"/>
      <c r="H86" s="79"/>
      <c r="I86" s="78"/>
      <c r="J86" s="77"/>
      <c r="L86" s="1"/>
      <c r="M86" s="79"/>
      <c r="P86" s="88"/>
      <c r="Q86" s="94" t="s">
        <v>50</v>
      </c>
      <c r="R86" s="94">
        <f>SUM(R4:R84)</f>
        <v>0</v>
      </c>
      <c r="S86" s="94">
        <f>SUM(S4:S84)</f>
        <v>0</v>
      </c>
      <c r="T86" s="94">
        <f>SUM(T4:T84)</f>
        <v>0</v>
      </c>
      <c r="U86" s="94">
        <f>SUM(U4:U84)</f>
        <v>0</v>
      </c>
      <c r="V86" s="26">
        <f>SUM(V4:V84)</f>
        <v>0</v>
      </c>
    </row>
    <row r="87" spans="1:24" ht="15.6" x14ac:dyDescent="0.4">
      <c r="A87" s="77"/>
      <c r="B87" s="78"/>
      <c r="C87" s="77"/>
      <c r="D87" s="78"/>
      <c r="E87" s="77"/>
      <c r="F87" s="77"/>
      <c r="G87" s="77"/>
      <c r="H87" s="79"/>
      <c r="I87" s="78"/>
      <c r="J87" s="77"/>
      <c r="L87" s="1"/>
      <c r="M87" s="79"/>
      <c r="P87" s="88"/>
      <c r="Q87" s="34" t="s">
        <v>130</v>
      </c>
      <c r="R87" s="26"/>
      <c r="S87" s="26"/>
      <c r="T87" s="26"/>
      <c r="U87" s="26"/>
      <c r="V87" s="26"/>
    </row>
    <row r="88" spans="1:24" ht="15.6" x14ac:dyDescent="0.4">
      <c r="A88" s="77"/>
      <c r="B88" s="78"/>
      <c r="C88" s="77"/>
      <c r="D88" s="78"/>
      <c r="E88" s="77"/>
      <c r="F88" s="77"/>
      <c r="G88" s="77"/>
      <c r="H88" s="79"/>
      <c r="I88" s="78"/>
      <c r="J88" s="77"/>
      <c r="L88" s="1"/>
      <c r="M88" s="79"/>
      <c r="P88" s="88"/>
      <c r="Q88" s="34" t="s">
        <v>120</v>
      </c>
      <c r="R88" s="26"/>
      <c r="S88" s="26"/>
      <c r="T88" s="26"/>
      <c r="U88" s="26"/>
      <c r="V88" s="26">
        <f>SUM(X4:X84)</f>
        <v>23</v>
      </c>
    </row>
    <row r="89" spans="1:24" ht="15.6" x14ac:dyDescent="0.4">
      <c r="A89" s="77"/>
      <c r="B89" s="78"/>
      <c r="C89" s="77"/>
      <c r="D89" s="78"/>
      <c r="E89" s="77"/>
      <c r="F89" s="77"/>
      <c r="G89" s="77"/>
      <c r="H89" s="79"/>
      <c r="I89" s="78"/>
      <c r="J89" s="77"/>
      <c r="L89" s="1"/>
      <c r="M89" s="79"/>
      <c r="P89" s="88"/>
      <c r="Q89" s="34" t="s">
        <v>122</v>
      </c>
      <c r="R89" s="26"/>
      <c r="S89" s="26"/>
      <c r="T89" s="26"/>
      <c r="U89" s="26">
        <f>COUNTIF(Q4:Q84,"W")</f>
        <v>0</v>
      </c>
      <c r="V89" s="26"/>
    </row>
    <row r="90" spans="1:24" ht="15.6" x14ac:dyDescent="0.4">
      <c r="A90" s="77"/>
      <c r="B90" s="78"/>
      <c r="C90" s="77"/>
      <c r="D90" s="78"/>
      <c r="E90" s="77"/>
      <c r="F90" s="77"/>
      <c r="G90" s="77"/>
      <c r="H90" s="79"/>
      <c r="I90" s="78"/>
      <c r="J90" s="77"/>
      <c r="L90" s="1"/>
      <c r="M90" s="79"/>
      <c r="P90" s="88"/>
      <c r="Q90" s="34" t="s">
        <v>123</v>
      </c>
      <c r="R90" s="26"/>
      <c r="S90" s="26"/>
      <c r="T90" s="26"/>
      <c r="U90" s="26">
        <f>COUNTIF(Q4:Q84,"R")</f>
        <v>0</v>
      </c>
      <c r="V90" s="26"/>
    </row>
    <row r="91" spans="1:24" ht="15.6" x14ac:dyDescent="0.4">
      <c r="A91" s="77"/>
      <c r="B91" s="78"/>
      <c r="C91" s="77"/>
      <c r="D91" s="78"/>
      <c r="E91" s="77"/>
      <c r="F91" s="77"/>
      <c r="G91" s="77"/>
      <c r="H91" s="79"/>
      <c r="I91" s="78"/>
      <c r="J91" s="77"/>
      <c r="L91" s="1"/>
      <c r="M91" s="79"/>
      <c r="P91" s="88"/>
      <c r="Q91" s="34"/>
      <c r="R91" s="26"/>
      <c r="S91" s="26"/>
      <c r="T91" s="26"/>
      <c r="U91" s="26"/>
      <c r="V91" s="26"/>
    </row>
    <row r="92" spans="1:24" ht="15.6" x14ac:dyDescent="0.4">
      <c r="A92" s="77"/>
      <c r="B92" s="78"/>
      <c r="C92" s="77"/>
      <c r="D92" s="78"/>
      <c r="E92" s="77"/>
      <c r="F92" s="77"/>
      <c r="G92" s="77"/>
      <c r="H92" s="79"/>
      <c r="I92" s="78"/>
      <c r="J92" s="77"/>
      <c r="L92" s="1"/>
      <c r="M92" s="79"/>
      <c r="P92" s="88"/>
      <c r="Q92" s="34" t="s">
        <v>121</v>
      </c>
      <c r="R92" s="26"/>
      <c r="S92" s="26"/>
      <c r="T92" s="26"/>
      <c r="U92" s="26"/>
      <c r="V92" s="26">
        <f>V88-U89</f>
        <v>23</v>
      </c>
    </row>
    <row r="93" spans="1:24" ht="17.7" x14ac:dyDescent="0.4">
      <c r="A93" s="77"/>
      <c r="B93" s="78"/>
      <c r="C93" s="77"/>
      <c r="D93" s="78"/>
      <c r="E93" s="77"/>
      <c r="F93" s="77"/>
      <c r="G93" s="77"/>
      <c r="H93" s="79"/>
      <c r="I93" s="78"/>
      <c r="J93" s="77"/>
      <c r="L93" s="1"/>
      <c r="M93" s="79"/>
      <c r="P93" s="88"/>
      <c r="Q93" s="93" t="s">
        <v>934</v>
      </c>
    </row>
    <row r="94" spans="1:24" ht="23.1" x14ac:dyDescent="0.4">
      <c r="B94" s="39" t="s">
        <v>921</v>
      </c>
      <c r="F94" s="15"/>
    </row>
    <row r="95" spans="1:24" ht="20.100000000000001" x14ac:dyDescent="0.4">
      <c r="A95" s="38"/>
      <c r="C95" s="38"/>
      <c r="D95" s="40"/>
      <c r="E95" s="38"/>
      <c r="F95" s="38"/>
      <c r="G95" s="38"/>
      <c r="H95" s="41"/>
      <c r="Q95" s="92" t="s">
        <v>54</v>
      </c>
    </row>
    <row r="96" spans="1:24" s="19" customFormat="1" ht="37.75" customHeight="1" x14ac:dyDescent="0.4">
      <c r="A96" s="43" t="s">
        <v>63</v>
      </c>
      <c r="B96" s="51" t="s">
        <v>64</v>
      </c>
      <c r="C96" s="18" t="s">
        <v>35</v>
      </c>
      <c r="D96" s="52" t="s">
        <v>65</v>
      </c>
      <c r="E96" s="53" t="s">
        <v>17</v>
      </c>
      <c r="F96" s="18" t="s">
        <v>66</v>
      </c>
      <c r="G96" s="53" t="s">
        <v>18</v>
      </c>
      <c r="H96" s="53" t="s">
        <v>67</v>
      </c>
      <c r="I96" s="24" t="s">
        <v>30</v>
      </c>
      <c r="J96" s="25" t="s">
        <v>31</v>
      </c>
      <c r="K96" s="19" t="s">
        <v>32</v>
      </c>
      <c r="L96" s="50" t="s">
        <v>127</v>
      </c>
      <c r="M96" s="19" t="s">
        <v>34</v>
      </c>
      <c r="N96" s="30" t="s">
        <v>48</v>
      </c>
      <c r="O96" s="30" t="s">
        <v>49</v>
      </c>
      <c r="P96" s="17" t="s">
        <v>16</v>
      </c>
      <c r="Q96" s="33" t="s">
        <v>47</v>
      </c>
      <c r="R96" s="96" t="str">
        <f>R3</f>
        <v>ABC</v>
      </c>
      <c r="S96" s="96" t="str">
        <f t="shared" ref="S96:U96" si="12">S3</f>
        <v>ASRA</v>
      </c>
      <c r="T96" s="96" t="str">
        <f t="shared" si="12"/>
        <v>URA</v>
      </c>
      <c r="U96" s="96" t="str">
        <f t="shared" si="12"/>
        <v>IRC</v>
      </c>
      <c r="V96" s="28"/>
    </row>
    <row r="97" spans="1:24" ht="57.6" x14ac:dyDescent="0.4">
      <c r="A97" s="54" t="s">
        <v>775</v>
      </c>
      <c r="B97" s="90">
        <v>1</v>
      </c>
      <c r="C97" s="54" t="s">
        <v>88</v>
      </c>
      <c r="D97" s="72">
        <v>51</v>
      </c>
      <c r="E97" s="54" t="s">
        <v>776</v>
      </c>
      <c r="F97" s="54" t="s">
        <v>21</v>
      </c>
      <c r="G97" s="54" t="s">
        <v>21</v>
      </c>
      <c r="H97" s="55" t="s">
        <v>777</v>
      </c>
      <c r="I97" s="73">
        <v>8</v>
      </c>
      <c r="J97" s="55"/>
      <c r="K97" s="74" t="s">
        <v>33</v>
      </c>
      <c r="L97" s="1"/>
      <c r="M97" s="55" t="s">
        <v>45</v>
      </c>
      <c r="N97" s="29">
        <f>IF(I97=8,9,IF(I97=4,5,I97))</f>
        <v>9</v>
      </c>
      <c r="O97" s="29" t="str">
        <f t="shared" ref="O97:O111" si="13">IF(Q97="W",N97*2,IF(Q97="R",N97,""))</f>
        <v/>
      </c>
      <c r="P97" s="90">
        <v>1</v>
      </c>
      <c r="Q97" s="75"/>
      <c r="R97" s="76" t="str">
        <f t="shared" ref="R97:V106" si="14">IF($Q97&gt;0,IF($F97=R$3,$O97,""),"")</f>
        <v/>
      </c>
      <c r="S97" s="76" t="str">
        <f t="shared" si="14"/>
        <v/>
      </c>
      <c r="T97" s="76" t="str">
        <f t="shared" si="14"/>
        <v/>
      </c>
      <c r="U97" s="76" t="str">
        <f t="shared" si="14"/>
        <v/>
      </c>
      <c r="V97" s="76" t="str">
        <f t="shared" si="14"/>
        <v/>
      </c>
      <c r="X97" s="1">
        <f t="shared" ref="X97:X160" si="15">IF(D97=D96,0,1)</f>
        <v>1</v>
      </c>
    </row>
    <row r="98" spans="1:24" ht="57.6" x14ac:dyDescent="0.4">
      <c r="A98" s="20" t="s">
        <v>778</v>
      </c>
      <c r="B98" s="89">
        <v>2</v>
      </c>
      <c r="C98" s="20" t="s">
        <v>88</v>
      </c>
      <c r="D98" s="70">
        <v>51</v>
      </c>
      <c r="E98" s="20" t="s">
        <v>776</v>
      </c>
      <c r="F98" s="20" t="s">
        <v>646</v>
      </c>
      <c r="G98" s="20" t="s">
        <v>658</v>
      </c>
      <c r="H98" s="21" t="s">
        <v>779</v>
      </c>
      <c r="I98" s="73">
        <v>8</v>
      </c>
      <c r="J98" s="21"/>
      <c r="K98" s="4" t="s">
        <v>33</v>
      </c>
      <c r="L98" s="1"/>
      <c r="M98" s="21" t="s">
        <v>45</v>
      </c>
      <c r="N98" s="29">
        <f>IF(I98=8,9,IF(I98=4,5,I98))</f>
        <v>9</v>
      </c>
      <c r="O98" s="29" t="str">
        <f t="shared" si="13"/>
        <v/>
      </c>
      <c r="P98" s="89">
        <v>2</v>
      </c>
      <c r="Q98" s="34"/>
      <c r="R98" s="26" t="str">
        <f t="shared" si="14"/>
        <v/>
      </c>
      <c r="S98" s="26" t="str">
        <f t="shared" si="14"/>
        <v/>
      </c>
      <c r="T98" s="26" t="str">
        <f t="shared" si="14"/>
        <v/>
      </c>
      <c r="U98" s="26" t="str">
        <f t="shared" si="14"/>
        <v/>
      </c>
      <c r="V98" s="26" t="str">
        <f t="shared" si="14"/>
        <v/>
      </c>
      <c r="X98" s="1">
        <f t="shared" si="15"/>
        <v>0</v>
      </c>
    </row>
    <row r="99" spans="1:24" ht="57.6" x14ac:dyDescent="0.4">
      <c r="A99" s="20" t="s">
        <v>780</v>
      </c>
      <c r="B99" s="89">
        <v>3</v>
      </c>
      <c r="C99" s="20" t="s">
        <v>88</v>
      </c>
      <c r="D99" s="70">
        <v>51</v>
      </c>
      <c r="E99" s="20" t="s">
        <v>776</v>
      </c>
      <c r="F99" s="20" t="s">
        <v>19</v>
      </c>
      <c r="G99" s="20" t="s">
        <v>19</v>
      </c>
      <c r="H99" s="21" t="s">
        <v>781</v>
      </c>
      <c r="I99" s="73">
        <v>8</v>
      </c>
      <c r="J99" s="21"/>
      <c r="K99" s="4" t="s">
        <v>33</v>
      </c>
      <c r="L99" s="1"/>
      <c r="M99" s="21" t="s">
        <v>45</v>
      </c>
      <c r="N99" s="29">
        <f>IF(I99=8,9,IF(I99=4,5,I99))</f>
        <v>9</v>
      </c>
      <c r="O99" s="29" t="str">
        <f t="shared" si="13"/>
        <v/>
      </c>
      <c r="P99" s="89">
        <v>3</v>
      </c>
      <c r="Q99" s="34"/>
      <c r="R99" s="26" t="str">
        <f t="shared" si="14"/>
        <v/>
      </c>
      <c r="S99" s="26" t="str">
        <f t="shared" si="14"/>
        <v/>
      </c>
      <c r="T99" s="26" t="str">
        <f t="shared" si="14"/>
        <v/>
      </c>
      <c r="U99" s="26" t="str">
        <f t="shared" si="14"/>
        <v/>
      </c>
      <c r="V99" s="26" t="str">
        <f t="shared" si="14"/>
        <v/>
      </c>
      <c r="X99" s="1">
        <f t="shared" si="15"/>
        <v>0</v>
      </c>
    </row>
    <row r="100" spans="1:24" ht="57.6" x14ac:dyDescent="0.4">
      <c r="A100" s="20" t="s">
        <v>782</v>
      </c>
      <c r="B100" s="89">
        <v>4</v>
      </c>
      <c r="C100" s="20" t="s">
        <v>88</v>
      </c>
      <c r="D100" s="70">
        <v>52</v>
      </c>
      <c r="E100" s="20" t="s">
        <v>138</v>
      </c>
      <c r="F100" s="20" t="s">
        <v>19</v>
      </c>
      <c r="G100" s="20" t="s">
        <v>19</v>
      </c>
      <c r="H100" s="21" t="s">
        <v>783</v>
      </c>
      <c r="I100" s="73">
        <v>8</v>
      </c>
      <c r="J100" s="21"/>
      <c r="K100" s="4" t="s">
        <v>33</v>
      </c>
      <c r="L100" s="1"/>
      <c r="M100" s="21"/>
      <c r="N100" s="29">
        <f>IF(I100=8,9,IF(I100=4,5,I100))</f>
        <v>9</v>
      </c>
      <c r="O100" s="29" t="str">
        <f t="shared" si="13"/>
        <v/>
      </c>
      <c r="P100" s="89">
        <v>4</v>
      </c>
      <c r="Q100" s="34"/>
      <c r="R100" s="26" t="str">
        <f t="shared" si="14"/>
        <v/>
      </c>
      <c r="S100" s="26" t="str">
        <f t="shared" si="14"/>
        <v/>
      </c>
      <c r="T100" s="26" t="str">
        <f t="shared" si="14"/>
        <v/>
      </c>
      <c r="U100" s="26" t="str">
        <f t="shared" si="14"/>
        <v/>
      </c>
      <c r="V100" s="26" t="str">
        <f t="shared" si="14"/>
        <v/>
      </c>
      <c r="X100" s="1">
        <f t="shared" si="15"/>
        <v>1</v>
      </c>
    </row>
    <row r="101" spans="1:24" ht="57.6" x14ac:dyDescent="0.4">
      <c r="A101" s="20" t="s">
        <v>784</v>
      </c>
      <c r="B101" s="89">
        <v>5</v>
      </c>
      <c r="C101" s="20" t="s">
        <v>88</v>
      </c>
      <c r="D101" s="70">
        <v>52</v>
      </c>
      <c r="E101" s="20" t="s">
        <v>138</v>
      </c>
      <c r="F101" s="20" t="s">
        <v>19</v>
      </c>
      <c r="G101" s="20" t="s">
        <v>19</v>
      </c>
      <c r="H101" s="21" t="s">
        <v>785</v>
      </c>
      <c r="I101" s="73">
        <v>8</v>
      </c>
      <c r="J101" s="21"/>
      <c r="K101" s="4" t="s">
        <v>33</v>
      </c>
      <c r="L101" s="1"/>
      <c r="M101" s="21"/>
      <c r="N101" s="29">
        <f>IF(I101=8,9,IF(I101=4,5,I101))</f>
        <v>9</v>
      </c>
      <c r="O101" s="29" t="str">
        <f t="shared" si="13"/>
        <v/>
      </c>
      <c r="P101" s="89">
        <v>5</v>
      </c>
      <c r="Q101" s="34"/>
      <c r="R101" s="26" t="str">
        <f t="shared" si="14"/>
        <v/>
      </c>
      <c r="S101" s="26" t="str">
        <f t="shared" si="14"/>
        <v/>
      </c>
      <c r="T101" s="26" t="str">
        <f t="shared" si="14"/>
        <v/>
      </c>
      <c r="U101" s="26" t="str">
        <f t="shared" si="14"/>
        <v/>
      </c>
      <c r="V101" s="26" t="str">
        <f t="shared" si="14"/>
        <v/>
      </c>
      <c r="X101" s="1">
        <f t="shared" si="15"/>
        <v>0</v>
      </c>
    </row>
    <row r="102" spans="1:24" ht="28.8" x14ac:dyDescent="0.4">
      <c r="A102" s="20" t="s">
        <v>786</v>
      </c>
      <c r="B102" s="89">
        <v>6</v>
      </c>
      <c r="C102" s="20" t="s">
        <v>88</v>
      </c>
      <c r="D102" s="70">
        <v>53</v>
      </c>
      <c r="E102" s="20" t="s">
        <v>141</v>
      </c>
      <c r="F102" s="20" t="s">
        <v>19</v>
      </c>
      <c r="G102" s="20" t="s">
        <v>19</v>
      </c>
      <c r="H102" s="21" t="s">
        <v>787</v>
      </c>
      <c r="I102" s="71">
        <v>4</v>
      </c>
      <c r="J102" s="21"/>
      <c r="K102" s="4" t="s">
        <v>33</v>
      </c>
      <c r="L102" s="1"/>
      <c r="M102" s="21"/>
      <c r="N102" s="29">
        <v>4</v>
      </c>
      <c r="O102" s="29" t="str">
        <f t="shared" si="13"/>
        <v/>
      </c>
      <c r="P102" s="89">
        <v>6</v>
      </c>
      <c r="Q102" s="34"/>
      <c r="R102" s="26" t="str">
        <f t="shared" si="14"/>
        <v/>
      </c>
      <c r="S102" s="26" t="str">
        <f t="shared" si="14"/>
        <v/>
      </c>
      <c r="T102" s="26" t="str">
        <f t="shared" si="14"/>
        <v/>
      </c>
      <c r="U102" s="26" t="str">
        <f t="shared" si="14"/>
        <v/>
      </c>
      <c r="V102" s="26" t="str">
        <f t="shared" si="14"/>
        <v/>
      </c>
      <c r="X102" s="1">
        <f t="shared" si="15"/>
        <v>1</v>
      </c>
    </row>
    <row r="103" spans="1:24" ht="28.8" x14ac:dyDescent="0.4">
      <c r="A103" s="20" t="s">
        <v>788</v>
      </c>
      <c r="B103" s="89">
        <v>7</v>
      </c>
      <c r="C103" s="20" t="s">
        <v>88</v>
      </c>
      <c r="D103" s="70">
        <v>53</v>
      </c>
      <c r="E103" s="20" t="s">
        <v>141</v>
      </c>
      <c r="F103" s="20" t="s">
        <v>646</v>
      </c>
      <c r="G103" s="20" t="s">
        <v>70</v>
      </c>
      <c r="H103" s="21" t="s">
        <v>789</v>
      </c>
      <c r="I103" s="71">
        <v>4</v>
      </c>
      <c r="J103" s="21"/>
      <c r="K103" s="4" t="s">
        <v>33</v>
      </c>
      <c r="L103" s="1"/>
      <c r="M103" s="21"/>
      <c r="N103" s="29">
        <v>4</v>
      </c>
      <c r="O103" s="29" t="str">
        <f t="shared" si="13"/>
        <v/>
      </c>
      <c r="P103" s="89">
        <v>7</v>
      </c>
      <c r="Q103" s="34"/>
      <c r="R103" s="26" t="str">
        <f t="shared" si="14"/>
        <v/>
      </c>
      <c r="S103" s="26" t="str">
        <f t="shared" si="14"/>
        <v/>
      </c>
      <c r="T103" s="26" t="str">
        <f t="shared" si="14"/>
        <v/>
      </c>
      <c r="U103" s="26" t="str">
        <f t="shared" si="14"/>
        <v/>
      </c>
      <c r="V103" s="26" t="str">
        <f t="shared" si="14"/>
        <v/>
      </c>
      <c r="X103" s="1">
        <f t="shared" si="15"/>
        <v>0</v>
      </c>
    </row>
    <row r="104" spans="1:24" ht="28.8" x14ac:dyDescent="0.4">
      <c r="A104" s="20" t="s">
        <v>790</v>
      </c>
      <c r="B104" s="89">
        <v>8</v>
      </c>
      <c r="C104" s="20" t="s">
        <v>88</v>
      </c>
      <c r="D104" s="70">
        <v>54</v>
      </c>
      <c r="E104" s="20" t="s">
        <v>144</v>
      </c>
      <c r="F104" s="20" t="s">
        <v>21</v>
      </c>
      <c r="G104" s="20" t="s">
        <v>21</v>
      </c>
      <c r="H104" s="21" t="s">
        <v>791</v>
      </c>
      <c r="I104" s="71">
        <v>4</v>
      </c>
      <c r="J104" s="21"/>
      <c r="K104" s="4" t="s">
        <v>33</v>
      </c>
      <c r="L104" s="1"/>
      <c r="M104" s="21"/>
      <c r="N104" s="29">
        <v>4</v>
      </c>
      <c r="O104" s="29" t="str">
        <f t="shared" si="13"/>
        <v/>
      </c>
      <c r="P104" s="89">
        <v>8</v>
      </c>
      <c r="Q104" s="34"/>
      <c r="R104" s="26" t="str">
        <f t="shared" si="14"/>
        <v/>
      </c>
      <c r="S104" s="26" t="str">
        <f t="shared" si="14"/>
        <v/>
      </c>
      <c r="T104" s="26" t="str">
        <f t="shared" si="14"/>
        <v/>
      </c>
      <c r="U104" s="26" t="str">
        <f t="shared" si="14"/>
        <v/>
      </c>
      <c r="V104" s="26" t="str">
        <f t="shared" si="14"/>
        <v/>
      </c>
      <c r="X104" s="1">
        <f t="shared" si="15"/>
        <v>1</v>
      </c>
    </row>
    <row r="105" spans="1:24" ht="28.8" x14ac:dyDescent="0.4">
      <c r="A105" s="20" t="s">
        <v>792</v>
      </c>
      <c r="B105" s="89">
        <v>9</v>
      </c>
      <c r="C105" s="20" t="s">
        <v>88</v>
      </c>
      <c r="D105" s="70">
        <v>54</v>
      </c>
      <c r="E105" s="20" t="s">
        <v>144</v>
      </c>
      <c r="F105" s="20" t="s">
        <v>21</v>
      </c>
      <c r="G105" s="20" t="s">
        <v>21</v>
      </c>
      <c r="H105" s="21" t="s">
        <v>793</v>
      </c>
      <c r="I105" s="71">
        <v>4</v>
      </c>
      <c r="J105" s="21"/>
      <c r="K105" s="4" t="s">
        <v>33</v>
      </c>
      <c r="L105" s="1"/>
      <c r="M105" s="21"/>
      <c r="N105" s="29">
        <v>4</v>
      </c>
      <c r="O105" s="29" t="str">
        <f t="shared" si="13"/>
        <v/>
      </c>
      <c r="P105" s="89">
        <v>9</v>
      </c>
      <c r="Q105" s="34"/>
      <c r="R105" s="26" t="str">
        <f t="shared" si="14"/>
        <v/>
      </c>
      <c r="S105" s="26" t="str">
        <f t="shared" si="14"/>
        <v/>
      </c>
      <c r="T105" s="26" t="str">
        <f t="shared" si="14"/>
        <v/>
      </c>
      <c r="U105" s="26" t="str">
        <f t="shared" si="14"/>
        <v/>
      </c>
      <c r="V105" s="26" t="str">
        <f t="shared" si="14"/>
        <v/>
      </c>
      <c r="X105" s="1">
        <f t="shared" si="15"/>
        <v>0</v>
      </c>
    </row>
    <row r="106" spans="1:24" ht="28.8" x14ac:dyDescent="0.4">
      <c r="A106" s="20" t="s">
        <v>794</v>
      </c>
      <c r="B106" s="89">
        <v>10</v>
      </c>
      <c r="C106" s="20" t="s">
        <v>88</v>
      </c>
      <c r="D106" s="70">
        <v>56</v>
      </c>
      <c r="E106" s="20" t="s">
        <v>148</v>
      </c>
      <c r="F106" s="20" t="s">
        <v>21</v>
      </c>
      <c r="G106" s="20" t="s">
        <v>21</v>
      </c>
      <c r="H106" s="21" t="s">
        <v>795</v>
      </c>
      <c r="I106" s="71">
        <v>4</v>
      </c>
      <c r="J106" s="21"/>
      <c r="K106" s="4" t="s">
        <v>33</v>
      </c>
      <c r="L106" s="1"/>
      <c r="M106" s="21"/>
      <c r="N106" s="29">
        <f t="shared" ref="N106:N114" si="16">IF(I106=8,9,IF(I106=4,5,I106))</f>
        <v>5</v>
      </c>
      <c r="O106" s="29" t="str">
        <f t="shared" si="13"/>
        <v/>
      </c>
      <c r="P106" s="89">
        <v>10</v>
      </c>
      <c r="Q106" s="34"/>
      <c r="R106" s="26" t="str">
        <f t="shared" si="14"/>
        <v/>
      </c>
      <c r="S106" s="26" t="str">
        <f t="shared" si="14"/>
        <v/>
      </c>
      <c r="T106" s="26" t="str">
        <f t="shared" si="14"/>
        <v/>
      </c>
      <c r="U106" s="26" t="str">
        <f t="shared" si="14"/>
        <v/>
      </c>
      <c r="V106" s="26" t="str">
        <f t="shared" si="14"/>
        <v/>
      </c>
      <c r="X106" s="1">
        <f t="shared" si="15"/>
        <v>1</v>
      </c>
    </row>
    <row r="107" spans="1:24" ht="28.8" x14ac:dyDescent="0.4">
      <c r="A107" s="20" t="s">
        <v>796</v>
      </c>
      <c r="B107" s="89">
        <v>11</v>
      </c>
      <c r="C107" s="20" t="s">
        <v>88</v>
      </c>
      <c r="D107" s="70">
        <v>56</v>
      </c>
      <c r="E107" s="20" t="s">
        <v>148</v>
      </c>
      <c r="F107" s="20" t="s">
        <v>21</v>
      </c>
      <c r="G107" s="20" t="s">
        <v>21</v>
      </c>
      <c r="H107" s="21" t="s">
        <v>797</v>
      </c>
      <c r="I107" s="71">
        <v>4</v>
      </c>
      <c r="J107" s="21"/>
      <c r="K107" s="4" t="s">
        <v>33</v>
      </c>
      <c r="L107" s="1"/>
      <c r="M107" s="21"/>
      <c r="N107" s="29">
        <f t="shared" si="16"/>
        <v>5</v>
      </c>
      <c r="O107" s="29" t="str">
        <f t="shared" si="13"/>
        <v/>
      </c>
      <c r="P107" s="89">
        <v>11</v>
      </c>
      <c r="Q107" s="34"/>
      <c r="R107" s="26" t="str">
        <f t="shared" ref="R107:V115" si="17">IF($Q107&gt;0,IF($F107=R$3,$O107,""),"")</f>
        <v/>
      </c>
      <c r="S107" s="26" t="str">
        <f t="shared" si="17"/>
        <v/>
      </c>
      <c r="T107" s="26" t="str">
        <f t="shared" si="17"/>
        <v/>
      </c>
      <c r="U107" s="26" t="str">
        <f t="shared" si="17"/>
        <v/>
      </c>
      <c r="V107" s="26" t="str">
        <f t="shared" si="17"/>
        <v/>
      </c>
      <c r="X107" s="1">
        <f t="shared" si="15"/>
        <v>0</v>
      </c>
    </row>
    <row r="108" spans="1:24" ht="43.2" x14ac:dyDescent="0.4">
      <c r="A108" s="20" t="s">
        <v>798</v>
      </c>
      <c r="B108" s="89">
        <v>12</v>
      </c>
      <c r="C108" s="20" t="s">
        <v>88</v>
      </c>
      <c r="D108" s="70">
        <v>56</v>
      </c>
      <c r="E108" s="20" t="s">
        <v>148</v>
      </c>
      <c r="F108" s="20" t="s">
        <v>19</v>
      </c>
      <c r="G108" s="20" t="s">
        <v>19</v>
      </c>
      <c r="H108" s="21" t="s">
        <v>656</v>
      </c>
      <c r="I108" s="71">
        <v>4</v>
      </c>
      <c r="J108" s="21"/>
      <c r="K108" s="4" t="s">
        <v>33</v>
      </c>
      <c r="L108" s="1"/>
      <c r="M108" s="21"/>
      <c r="N108" s="29">
        <f t="shared" si="16"/>
        <v>5</v>
      </c>
      <c r="O108" s="29" t="str">
        <f t="shared" si="13"/>
        <v/>
      </c>
      <c r="P108" s="89">
        <v>12</v>
      </c>
      <c r="Q108" s="34"/>
      <c r="R108" s="26" t="str">
        <f t="shared" si="17"/>
        <v/>
      </c>
      <c r="S108" s="26" t="str">
        <f t="shared" si="17"/>
        <v/>
      </c>
      <c r="T108" s="26" t="str">
        <f t="shared" si="17"/>
        <v/>
      </c>
      <c r="U108" s="26" t="str">
        <f t="shared" si="17"/>
        <v/>
      </c>
      <c r="V108" s="26" t="str">
        <f t="shared" si="17"/>
        <v/>
      </c>
      <c r="X108" s="1">
        <f t="shared" si="15"/>
        <v>0</v>
      </c>
    </row>
    <row r="109" spans="1:24" ht="28.8" x14ac:dyDescent="0.4">
      <c r="A109" s="20" t="s">
        <v>799</v>
      </c>
      <c r="B109" s="89">
        <v>13</v>
      </c>
      <c r="C109" s="20" t="s">
        <v>88</v>
      </c>
      <c r="D109" s="70">
        <v>57</v>
      </c>
      <c r="E109" s="20" t="s">
        <v>153</v>
      </c>
      <c r="F109" s="20" t="s">
        <v>21</v>
      </c>
      <c r="G109" s="20" t="s">
        <v>21</v>
      </c>
      <c r="H109" s="21" t="s">
        <v>800</v>
      </c>
      <c r="I109" s="71">
        <v>4</v>
      </c>
      <c r="J109" s="21"/>
      <c r="K109" s="4" t="s">
        <v>33</v>
      </c>
      <c r="L109" s="1"/>
      <c r="M109" s="21"/>
      <c r="N109" s="29">
        <f t="shared" si="16"/>
        <v>5</v>
      </c>
      <c r="O109" s="29" t="str">
        <f t="shared" si="13"/>
        <v/>
      </c>
      <c r="P109" s="89">
        <v>13</v>
      </c>
      <c r="Q109" s="34"/>
      <c r="R109" s="26" t="str">
        <f t="shared" si="17"/>
        <v/>
      </c>
      <c r="S109" s="26" t="str">
        <f t="shared" si="17"/>
        <v/>
      </c>
      <c r="T109" s="26" t="str">
        <f t="shared" si="17"/>
        <v/>
      </c>
      <c r="U109" s="26" t="str">
        <f t="shared" si="17"/>
        <v/>
      </c>
      <c r="V109" s="26" t="str">
        <f t="shared" si="17"/>
        <v/>
      </c>
      <c r="X109" s="1">
        <f t="shared" si="15"/>
        <v>1</v>
      </c>
    </row>
    <row r="110" spans="1:24" ht="28.8" x14ac:dyDescent="0.4">
      <c r="A110" s="20" t="s">
        <v>801</v>
      </c>
      <c r="B110" s="89">
        <v>14</v>
      </c>
      <c r="C110" s="20" t="s">
        <v>88</v>
      </c>
      <c r="D110" s="70">
        <v>57</v>
      </c>
      <c r="E110" s="20" t="s">
        <v>153</v>
      </c>
      <c r="F110" s="20" t="s">
        <v>19</v>
      </c>
      <c r="G110" s="20" t="s">
        <v>19</v>
      </c>
      <c r="H110" s="21" t="s">
        <v>802</v>
      </c>
      <c r="I110" s="71">
        <v>4</v>
      </c>
      <c r="J110" s="21"/>
      <c r="K110" s="4" t="s">
        <v>33</v>
      </c>
      <c r="L110" s="1"/>
      <c r="M110" s="21"/>
      <c r="N110" s="29">
        <f t="shared" si="16"/>
        <v>5</v>
      </c>
      <c r="O110" s="29" t="str">
        <f t="shared" si="13"/>
        <v/>
      </c>
      <c r="P110" s="89">
        <v>14</v>
      </c>
      <c r="Q110" s="34"/>
      <c r="R110" s="26" t="str">
        <f t="shared" si="17"/>
        <v/>
      </c>
      <c r="S110" s="26" t="str">
        <f t="shared" si="17"/>
        <v/>
      </c>
      <c r="T110" s="26" t="str">
        <f t="shared" si="17"/>
        <v/>
      </c>
      <c r="U110" s="26" t="str">
        <f t="shared" si="17"/>
        <v/>
      </c>
      <c r="V110" s="26" t="str">
        <f t="shared" si="17"/>
        <v/>
      </c>
      <c r="X110" s="1">
        <f t="shared" si="15"/>
        <v>0</v>
      </c>
    </row>
    <row r="111" spans="1:24" ht="28.8" x14ac:dyDescent="0.4">
      <c r="A111" s="20" t="s">
        <v>803</v>
      </c>
      <c r="B111" s="89">
        <v>15</v>
      </c>
      <c r="C111" s="20" t="s">
        <v>88</v>
      </c>
      <c r="D111" s="70">
        <v>57</v>
      </c>
      <c r="E111" s="20" t="s">
        <v>153</v>
      </c>
      <c r="F111" s="20" t="s">
        <v>21</v>
      </c>
      <c r="G111" s="20" t="s">
        <v>21</v>
      </c>
      <c r="H111" s="21" t="s">
        <v>804</v>
      </c>
      <c r="I111" s="71">
        <v>4</v>
      </c>
      <c r="J111" s="21"/>
      <c r="K111" s="4" t="s">
        <v>33</v>
      </c>
      <c r="L111" s="1"/>
      <c r="M111" s="21"/>
      <c r="N111" s="29">
        <f t="shared" si="16"/>
        <v>5</v>
      </c>
      <c r="O111" s="29" t="str">
        <f t="shared" si="13"/>
        <v/>
      </c>
      <c r="P111" s="89">
        <v>15</v>
      </c>
      <c r="Q111" s="34"/>
      <c r="R111" s="26" t="str">
        <f t="shared" si="17"/>
        <v/>
      </c>
      <c r="S111" s="26" t="str">
        <f t="shared" si="17"/>
        <v/>
      </c>
      <c r="T111" s="26" t="str">
        <f t="shared" si="17"/>
        <v/>
      </c>
      <c r="U111" s="26" t="str">
        <f t="shared" si="17"/>
        <v/>
      </c>
      <c r="V111" s="26" t="str">
        <f t="shared" si="17"/>
        <v/>
      </c>
      <c r="X111" s="1">
        <f t="shared" si="15"/>
        <v>0</v>
      </c>
    </row>
    <row r="112" spans="1:24" ht="28.8" x14ac:dyDescent="0.4">
      <c r="A112" s="20" t="s">
        <v>805</v>
      </c>
      <c r="B112" s="89">
        <v>16</v>
      </c>
      <c r="C112" s="20" t="s">
        <v>88</v>
      </c>
      <c r="D112" s="70">
        <v>57</v>
      </c>
      <c r="E112" s="20" t="s">
        <v>153</v>
      </c>
      <c r="F112" s="20" t="s">
        <v>19</v>
      </c>
      <c r="G112" s="20" t="s">
        <v>19</v>
      </c>
      <c r="H112" s="21" t="s">
        <v>806</v>
      </c>
      <c r="I112" s="71">
        <v>4</v>
      </c>
      <c r="J112" s="21"/>
      <c r="K112" s="4" t="s">
        <v>33</v>
      </c>
      <c r="L112" s="1"/>
      <c r="M112" s="21"/>
      <c r="N112" s="29">
        <f t="shared" si="16"/>
        <v>5</v>
      </c>
      <c r="O112" s="29" t="str">
        <f t="shared" ref="O112:O114" si="18">IF(Q112="W",N112*2,IF(Q112="R",N112,""))</f>
        <v/>
      </c>
      <c r="P112" s="89">
        <v>16</v>
      </c>
      <c r="Q112" s="34"/>
      <c r="R112" s="26" t="str">
        <f t="shared" si="17"/>
        <v/>
      </c>
      <c r="S112" s="26" t="str">
        <f t="shared" si="17"/>
        <v/>
      </c>
      <c r="T112" s="26" t="str">
        <f t="shared" si="17"/>
        <v/>
      </c>
      <c r="U112" s="26" t="str">
        <f t="shared" si="17"/>
        <v/>
      </c>
      <c r="V112" s="26" t="str">
        <f t="shared" si="17"/>
        <v/>
      </c>
      <c r="X112" s="1">
        <f t="shared" si="15"/>
        <v>0</v>
      </c>
    </row>
    <row r="113" spans="1:24" ht="28.8" x14ac:dyDescent="0.4">
      <c r="A113" s="20" t="s">
        <v>807</v>
      </c>
      <c r="B113" s="89">
        <v>17</v>
      </c>
      <c r="C113" s="20" t="s">
        <v>88</v>
      </c>
      <c r="D113" s="70">
        <v>58</v>
      </c>
      <c r="E113" s="20" t="s">
        <v>808</v>
      </c>
      <c r="F113" s="20" t="s">
        <v>19</v>
      </c>
      <c r="G113" s="20" t="s">
        <v>19</v>
      </c>
      <c r="H113" s="21" t="s">
        <v>809</v>
      </c>
      <c r="I113" s="71">
        <v>4</v>
      </c>
      <c r="J113" s="21"/>
      <c r="K113" s="4" t="s">
        <v>33</v>
      </c>
      <c r="L113" s="1"/>
      <c r="M113" s="21" t="s">
        <v>41</v>
      </c>
      <c r="N113" s="29">
        <f t="shared" si="16"/>
        <v>5</v>
      </c>
      <c r="O113" s="29" t="str">
        <f t="shared" si="18"/>
        <v/>
      </c>
      <c r="P113" s="89">
        <v>17</v>
      </c>
      <c r="Q113" s="34"/>
      <c r="R113" s="26" t="str">
        <f t="shared" si="17"/>
        <v/>
      </c>
      <c r="S113" s="26" t="str">
        <f t="shared" si="17"/>
        <v/>
      </c>
      <c r="T113" s="26" t="str">
        <f t="shared" si="17"/>
        <v/>
      </c>
      <c r="U113" s="26" t="str">
        <f t="shared" si="17"/>
        <v/>
      </c>
      <c r="V113" s="26" t="str">
        <f t="shared" si="17"/>
        <v/>
      </c>
      <c r="X113" s="1">
        <f t="shared" si="15"/>
        <v>1</v>
      </c>
    </row>
    <row r="114" spans="1:24" ht="28.8" x14ac:dyDescent="0.4">
      <c r="A114" s="20" t="s">
        <v>810</v>
      </c>
      <c r="B114" s="89">
        <v>18</v>
      </c>
      <c r="C114" s="20" t="s">
        <v>88</v>
      </c>
      <c r="D114" s="70">
        <v>58</v>
      </c>
      <c r="E114" s="20" t="s">
        <v>808</v>
      </c>
      <c r="F114" s="20" t="s">
        <v>19</v>
      </c>
      <c r="G114" s="20" t="s">
        <v>19</v>
      </c>
      <c r="H114" s="21" t="s">
        <v>811</v>
      </c>
      <c r="I114" s="71">
        <v>4</v>
      </c>
      <c r="J114" s="21"/>
      <c r="K114" s="4" t="s">
        <v>33</v>
      </c>
      <c r="L114" s="1"/>
      <c r="M114" s="21" t="s">
        <v>41</v>
      </c>
      <c r="N114" s="29">
        <f t="shared" si="16"/>
        <v>5</v>
      </c>
      <c r="O114" s="29" t="str">
        <f t="shared" si="18"/>
        <v/>
      </c>
      <c r="P114" s="89">
        <v>18</v>
      </c>
      <c r="Q114" s="34"/>
      <c r="R114" s="26" t="str">
        <f t="shared" si="17"/>
        <v/>
      </c>
      <c r="S114" s="26" t="str">
        <f t="shared" si="17"/>
        <v/>
      </c>
      <c r="T114" s="26" t="str">
        <f t="shared" si="17"/>
        <v/>
      </c>
      <c r="U114" s="26" t="str">
        <f t="shared" si="17"/>
        <v/>
      </c>
      <c r="V114" s="26" t="str">
        <f t="shared" si="17"/>
        <v/>
      </c>
      <c r="X114" s="1">
        <f t="shared" si="15"/>
        <v>0</v>
      </c>
    </row>
    <row r="115" spans="1:24" ht="28.8" x14ac:dyDescent="0.4">
      <c r="A115" s="20" t="s">
        <v>79</v>
      </c>
      <c r="B115" s="89">
        <v>19</v>
      </c>
      <c r="C115" s="20" t="s">
        <v>88</v>
      </c>
      <c r="D115" s="70">
        <v>58</v>
      </c>
      <c r="E115" s="20" t="s">
        <v>808</v>
      </c>
      <c r="F115" s="20" t="s">
        <v>646</v>
      </c>
      <c r="G115" s="20" t="s">
        <v>658</v>
      </c>
      <c r="H115" s="21" t="s">
        <v>812</v>
      </c>
      <c r="I115" s="71">
        <v>4</v>
      </c>
      <c r="J115" s="21"/>
      <c r="K115" s="4" t="s">
        <v>33</v>
      </c>
      <c r="L115" s="1"/>
      <c r="M115" s="21" t="s">
        <v>41</v>
      </c>
      <c r="N115" s="29">
        <f t="shared" ref="N115:N178" si="19">IF(I115=8,9,IF(I115=4,5,I115))</f>
        <v>5</v>
      </c>
      <c r="O115" s="29" t="str">
        <f t="shared" ref="O115:O178" si="20">IF(Q115="W",N115*2,IF(Q115="R",N115,""))</f>
        <v/>
      </c>
      <c r="P115" s="89">
        <v>19</v>
      </c>
      <c r="Q115" s="34"/>
      <c r="R115" s="26" t="str">
        <f t="shared" si="17"/>
        <v/>
      </c>
      <c r="S115" s="26" t="str">
        <f t="shared" si="17"/>
        <v/>
      </c>
      <c r="T115" s="26" t="str">
        <f t="shared" si="17"/>
        <v/>
      </c>
      <c r="U115" s="26" t="str">
        <f t="shared" si="17"/>
        <v/>
      </c>
      <c r="V115" s="26" t="str">
        <f t="shared" si="17"/>
        <v/>
      </c>
      <c r="X115" s="1">
        <f t="shared" si="15"/>
        <v>0</v>
      </c>
    </row>
    <row r="116" spans="1:24" ht="28.8" x14ac:dyDescent="0.4">
      <c r="A116" s="20" t="s">
        <v>813</v>
      </c>
      <c r="B116" s="89">
        <v>20</v>
      </c>
      <c r="C116" s="20" t="s">
        <v>88</v>
      </c>
      <c r="D116" s="70">
        <v>58</v>
      </c>
      <c r="E116" s="20" t="s">
        <v>808</v>
      </c>
      <c r="F116" s="20" t="s">
        <v>19</v>
      </c>
      <c r="G116" s="20" t="s">
        <v>19</v>
      </c>
      <c r="H116" s="21" t="s">
        <v>814</v>
      </c>
      <c r="I116" s="71">
        <v>4</v>
      </c>
      <c r="J116" s="21"/>
      <c r="K116" s="4" t="s">
        <v>33</v>
      </c>
      <c r="L116" s="1"/>
      <c r="M116" s="21" t="s">
        <v>41</v>
      </c>
      <c r="N116" s="29">
        <f t="shared" si="19"/>
        <v>5</v>
      </c>
      <c r="O116" s="29" t="str">
        <f t="shared" si="20"/>
        <v/>
      </c>
      <c r="P116" s="89">
        <v>20</v>
      </c>
      <c r="Q116" s="34"/>
      <c r="R116" s="26" t="str">
        <f t="shared" ref="R116:V147" si="21">IF($Q116&gt;0,IF($F116=R$3,$O116,""),"")</f>
        <v/>
      </c>
      <c r="S116" s="26" t="str">
        <f t="shared" si="21"/>
        <v/>
      </c>
      <c r="T116" s="26" t="str">
        <f t="shared" si="21"/>
        <v/>
      </c>
      <c r="U116" s="26" t="str">
        <f t="shared" si="21"/>
        <v/>
      </c>
      <c r="V116" s="26" t="str">
        <f t="shared" si="21"/>
        <v/>
      </c>
      <c r="X116" s="1">
        <f t="shared" si="15"/>
        <v>0</v>
      </c>
    </row>
    <row r="117" spans="1:24" ht="28.8" x14ac:dyDescent="0.4">
      <c r="A117" s="20" t="s">
        <v>815</v>
      </c>
      <c r="B117" s="89">
        <v>21</v>
      </c>
      <c r="C117" s="20" t="s">
        <v>88</v>
      </c>
      <c r="D117" s="70">
        <v>59</v>
      </c>
      <c r="E117" s="20" t="s">
        <v>165</v>
      </c>
      <c r="F117" s="20" t="s">
        <v>19</v>
      </c>
      <c r="G117" s="20" t="s">
        <v>19</v>
      </c>
      <c r="H117" s="21" t="s">
        <v>816</v>
      </c>
      <c r="I117" s="71">
        <v>4</v>
      </c>
      <c r="J117" s="21"/>
      <c r="K117" s="4" t="s">
        <v>33</v>
      </c>
      <c r="L117" s="1"/>
      <c r="M117" s="21"/>
      <c r="N117" s="29">
        <f t="shared" si="19"/>
        <v>5</v>
      </c>
      <c r="O117" s="29" t="str">
        <f t="shared" si="20"/>
        <v/>
      </c>
      <c r="P117" s="89">
        <v>21</v>
      </c>
      <c r="Q117" s="34"/>
      <c r="R117" s="26" t="str">
        <f t="shared" si="21"/>
        <v/>
      </c>
      <c r="S117" s="26" t="str">
        <f t="shared" si="21"/>
        <v/>
      </c>
      <c r="T117" s="26" t="str">
        <f t="shared" si="21"/>
        <v/>
      </c>
      <c r="U117" s="26" t="str">
        <f t="shared" si="21"/>
        <v/>
      </c>
      <c r="V117" s="26" t="str">
        <f t="shared" si="21"/>
        <v/>
      </c>
      <c r="X117" s="1">
        <f t="shared" si="15"/>
        <v>1</v>
      </c>
    </row>
    <row r="118" spans="1:24" ht="28.8" x14ac:dyDescent="0.4">
      <c r="A118" s="20" t="s">
        <v>817</v>
      </c>
      <c r="B118" s="89">
        <v>22</v>
      </c>
      <c r="C118" s="20" t="s">
        <v>88</v>
      </c>
      <c r="D118" s="70">
        <v>59</v>
      </c>
      <c r="E118" s="20" t="s">
        <v>165</v>
      </c>
      <c r="F118" s="20" t="s">
        <v>19</v>
      </c>
      <c r="G118" s="20" t="s">
        <v>19</v>
      </c>
      <c r="H118" s="21" t="s">
        <v>818</v>
      </c>
      <c r="I118" s="71">
        <v>4</v>
      </c>
      <c r="J118" s="21"/>
      <c r="K118" s="4" t="s">
        <v>33</v>
      </c>
      <c r="L118" s="1"/>
      <c r="M118" s="21"/>
      <c r="N118" s="29">
        <f t="shared" si="19"/>
        <v>5</v>
      </c>
      <c r="O118" s="29" t="str">
        <f t="shared" si="20"/>
        <v/>
      </c>
      <c r="P118" s="89">
        <v>22</v>
      </c>
      <c r="Q118" s="34"/>
      <c r="R118" s="26" t="str">
        <f t="shared" si="21"/>
        <v/>
      </c>
      <c r="S118" s="26" t="str">
        <f t="shared" si="21"/>
        <v/>
      </c>
      <c r="T118" s="26" t="str">
        <f t="shared" si="21"/>
        <v/>
      </c>
      <c r="U118" s="26" t="str">
        <f t="shared" si="21"/>
        <v/>
      </c>
      <c r="V118" s="26" t="str">
        <f t="shared" si="21"/>
        <v/>
      </c>
      <c r="X118" s="1">
        <f t="shared" si="15"/>
        <v>0</v>
      </c>
    </row>
    <row r="119" spans="1:24" ht="28.8" x14ac:dyDescent="0.4">
      <c r="A119" s="20" t="s">
        <v>819</v>
      </c>
      <c r="B119" s="89">
        <v>23</v>
      </c>
      <c r="C119" s="20" t="s">
        <v>88</v>
      </c>
      <c r="D119" s="70">
        <v>59</v>
      </c>
      <c r="E119" s="20" t="s">
        <v>165</v>
      </c>
      <c r="F119" s="20" t="s">
        <v>19</v>
      </c>
      <c r="G119" s="20" t="s">
        <v>19</v>
      </c>
      <c r="H119" s="21" t="s">
        <v>820</v>
      </c>
      <c r="I119" s="71">
        <v>4</v>
      </c>
      <c r="J119" s="21"/>
      <c r="K119" s="4" t="s">
        <v>33</v>
      </c>
      <c r="L119" s="1"/>
      <c r="M119" s="21"/>
      <c r="N119" s="29">
        <f t="shared" si="19"/>
        <v>5</v>
      </c>
      <c r="O119" s="29" t="str">
        <f t="shared" si="20"/>
        <v/>
      </c>
      <c r="P119" s="89">
        <v>23</v>
      </c>
      <c r="Q119" s="34"/>
      <c r="R119" s="26" t="str">
        <f t="shared" si="21"/>
        <v/>
      </c>
      <c r="S119" s="26" t="str">
        <f t="shared" si="21"/>
        <v/>
      </c>
      <c r="T119" s="26" t="str">
        <f t="shared" si="21"/>
        <v/>
      </c>
      <c r="U119" s="26" t="str">
        <f t="shared" si="21"/>
        <v/>
      </c>
      <c r="V119" s="26" t="str">
        <f t="shared" si="21"/>
        <v/>
      </c>
      <c r="X119" s="1">
        <f t="shared" si="15"/>
        <v>0</v>
      </c>
    </row>
    <row r="120" spans="1:24" ht="28.8" x14ac:dyDescent="0.4">
      <c r="A120" s="20" t="s">
        <v>90</v>
      </c>
      <c r="B120" s="89">
        <v>24</v>
      </c>
      <c r="C120" s="20" t="s">
        <v>88</v>
      </c>
      <c r="D120" s="70">
        <v>60</v>
      </c>
      <c r="E120" s="20" t="s">
        <v>821</v>
      </c>
      <c r="F120" s="20" t="s">
        <v>19</v>
      </c>
      <c r="G120" s="20" t="s">
        <v>19</v>
      </c>
      <c r="H120" s="21" t="s">
        <v>822</v>
      </c>
      <c r="I120" s="71">
        <v>4</v>
      </c>
      <c r="J120" s="21"/>
      <c r="K120" s="4" t="s">
        <v>33</v>
      </c>
      <c r="L120" s="1"/>
      <c r="M120" s="21" t="s">
        <v>46</v>
      </c>
      <c r="N120" s="29">
        <f t="shared" si="19"/>
        <v>5</v>
      </c>
      <c r="O120" s="29" t="str">
        <f t="shared" si="20"/>
        <v/>
      </c>
      <c r="P120" s="89">
        <v>24</v>
      </c>
      <c r="Q120" s="34"/>
      <c r="R120" s="26" t="str">
        <f t="shared" si="21"/>
        <v/>
      </c>
      <c r="S120" s="26" t="str">
        <f t="shared" si="21"/>
        <v/>
      </c>
      <c r="T120" s="26" t="str">
        <f t="shared" si="21"/>
        <v/>
      </c>
      <c r="U120" s="26" t="str">
        <f t="shared" si="21"/>
        <v/>
      </c>
      <c r="V120" s="26" t="str">
        <f t="shared" si="21"/>
        <v/>
      </c>
      <c r="X120" s="1">
        <f t="shared" si="15"/>
        <v>1</v>
      </c>
    </row>
    <row r="121" spans="1:24" ht="28.8" x14ac:dyDescent="0.4">
      <c r="A121" s="20" t="s">
        <v>823</v>
      </c>
      <c r="B121" s="89">
        <v>25</v>
      </c>
      <c r="C121" s="20" t="s">
        <v>88</v>
      </c>
      <c r="D121" s="70">
        <v>60</v>
      </c>
      <c r="E121" s="20" t="s">
        <v>821</v>
      </c>
      <c r="F121" s="20" t="s">
        <v>19</v>
      </c>
      <c r="G121" s="20" t="s">
        <v>19</v>
      </c>
      <c r="H121" s="21" t="s">
        <v>824</v>
      </c>
      <c r="I121" s="71">
        <v>4</v>
      </c>
      <c r="J121" s="21"/>
      <c r="K121" s="4" t="s">
        <v>33</v>
      </c>
      <c r="L121" s="1"/>
      <c r="M121" s="21" t="s">
        <v>46</v>
      </c>
      <c r="N121" s="29">
        <f t="shared" si="19"/>
        <v>5</v>
      </c>
      <c r="O121" s="29" t="str">
        <f t="shared" si="20"/>
        <v/>
      </c>
      <c r="P121" s="89">
        <v>25</v>
      </c>
      <c r="Q121" s="34"/>
      <c r="R121" s="26" t="str">
        <f t="shared" si="21"/>
        <v/>
      </c>
      <c r="S121" s="26" t="str">
        <f t="shared" si="21"/>
        <v/>
      </c>
      <c r="T121" s="26" t="str">
        <f t="shared" si="21"/>
        <v/>
      </c>
      <c r="U121" s="26" t="str">
        <f t="shared" si="21"/>
        <v/>
      </c>
      <c r="V121" s="26" t="str">
        <f t="shared" si="21"/>
        <v/>
      </c>
      <c r="X121" s="1">
        <f t="shared" si="15"/>
        <v>0</v>
      </c>
    </row>
    <row r="122" spans="1:24" ht="28.8" x14ac:dyDescent="0.4">
      <c r="A122" s="20" t="s">
        <v>89</v>
      </c>
      <c r="B122" s="89">
        <v>26</v>
      </c>
      <c r="C122" s="20" t="s">
        <v>88</v>
      </c>
      <c r="D122" s="70">
        <v>60</v>
      </c>
      <c r="E122" s="20" t="s">
        <v>821</v>
      </c>
      <c r="F122" s="20" t="s">
        <v>19</v>
      </c>
      <c r="G122" s="20" t="s">
        <v>19</v>
      </c>
      <c r="H122" s="21" t="s">
        <v>825</v>
      </c>
      <c r="I122" s="71">
        <v>4</v>
      </c>
      <c r="J122" s="21"/>
      <c r="K122" s="4" t="s">
        <v>33</v>
      </c>
      <c r="L122" s="1"/>
      <c r="M122" s="21" t="s">
        <v>46</v>
      </c>
      <c r="N122" s="29">
        <f t="shared" si="19"/>
        <v>5</v>
      </c>
      <c r="O122" s="29" t="str">
        <f t="shared" si="20"/>
        <v/>
      </c>
      <c r="P122" s="89">
        <v>26</v>
      </c>
      <c r="Q122" s="34"/>
      <c r="R122" s="26" t="str">
        <f t="shared" si="21"/>
        <v/>
      </c>
      <c r="S122" s="26" t="str">
        <f t="shared" si="21"/>
        <v/>
      </c>
      <c r="T122" s="26" t="str">
        <f t="shared" si="21"/>
        <v/>
      </c>
      <c r="U122" s="26" t="str">
        <f t="shared" si="21"/>
        <v/>
      </c>
      <c r="V122" s="26" t="str">
        <f t="shared" si="21"/>
        <v/>
      </c>
      <c r="X122" s="1">
        <f t="shared" si="15"/>
        <v>0</v>
      </c>
    </row>
    <row r="123" spans="1:24" ht="28.8" x14ac:dyDescent="0.4">
      <c r="A123" s="20" t="s">
        <v>93</v>
      </c>
      <c r="B123" s="89">
        <v>27</v>
      </c>
      <c r="C123" s="20" t="s">
        <v>88</v>
      </c>
      <c r="D123" s="70">
        <v>65</v>
      </c>
      <c r="E123" s="20" t="s">
        <v>826</v>
      </c>
      <c r="F123" s="20" t="s">
        <v>646</v>
      </c>
      <c r="G123" s="20" t="s">
        <v>827</v>
      </c>
      <c r="H123" s="21" t="s">
        <v>828</v>
      </c>
      <c r="I123" s="71">
        <v>4</v>
      </c>
      <c r="J123" s="21"/>
      <c r="K123" s="4" t="s">
        <v>33</v>
      </c>
      <c r="L123" s="1"/>
      <c r="M123" s="21" t="s">
        <v>36</v>
      </c>
      <c r="N123" s="29">
        <f t="shared" si="19"/>
        <v>5</v>
      </c>
      <c r="O123" s="29" t="str">
        <f t="shared" si="20"/>
        <v/>
      </c>
      <c r="P123" s="89">
        <v>27</v>
      </c>
      <c r="Q123" s="34"/>
      <c r="R123" s="26" t="str">
        <f t="shared" si="21"/>
        <v/>
      </c>
      <c r="S123" s="26" t="str">
        <f t="shared" si="21"/>
        <v/>
      </c>
      <c r="T123" s="26" t="str">
        <f t="shared" si="21"/>
        <v/>
      </c>
      <c r="U123" s="26" t="str">
        <f t="shared" si="21"/>
        <v/>
      </c>
      <c r="V123" s="26" t="str">
        <f t="shared" si="21"/>
        <v/>
      </c>
      <c r="X123" s="1">
        <f t="shared" si="15"/>
        <v>1</v>
      </c>
    </row>
    <row r="124" spans="1:24" ht="28.8" x14ac:dyDescent="0.4">
      <c r="A124" s="20" t="s">
        <v>92</v>
      </c>
      <c r="B124" s="89">
        <v>28</v>
      </c>
      <c r="C124" s="20" t="s">
        <v>88</v>
      </c>
      <c r="D124" s="70">
        <v>65</v>
      </c>
      <c r="E124" s="20" t="s">
        <v>826</v>
      </c>
      <c r="F124" s="20" t="s">
        <v>19</v>
      </c>
      <c r="G124" s="20" t="s">
        <v>19</v>
      </c>
      <c r="H124" s="21" t="s">
        <v>829</v>
      </c>
      <c r="I124" s="71">
        <v>4</v>
      </c>
      <c r="J124" s="21"/>
      <c r="K124" s="4" t="s">
        <v>33</v>
      </c>
      <c r="L124" s="1"/>
      <c r="M124" s="21" t="s">
        <v>36</v>
      </c>
      <c r="N124" s="29">
        <f t="shared" si="19"/>
        <v>5</v>
      </c>
      <c r="O124" s="29" t="str">
        <f t="shared" si="20"/>
        <v/>
      </c>
      <c r="P124" s="89">
        <v>28</v>
      </c>
      <c r="Q124" s="34"/>
      <c r="R124" s="26" t="str">
        <f t="shared" si="21"/>
        <v/>
      </c>
      <c r="S124" s="26" t="str">
        <f t="shared" si="21"/>
        <v/>
      </c>
      <c r="T124" s="26" t="str">
        <f t="shared" si="21"/>
        <v/>
      </c>
      <c r="U124" s="26" t="str">
        <f t="shared" si="21"/>
        <v/>
      </c>
      <c r="V124" s="26" t="str">
        <f t="shared" si="21"/>
        <v/>
      </c>
      <c r="X124" s="1">
        <f t="shared" si="15"/>
        <v>0</v>
      </c>
    </row>
    <row r="125" spans="1:24" ht="28.8" x14ac:dyDescent="0.4">
      <c r="A125" s="20" t="s">
        <v>830</v>
      </c>
      <c r="B125" s="89">
        <v>29</v>
      </c>
      <c r="C125" s="20" t="s">
        <v>88</v>
      </c>
      <c r="D125" s="70">
        <v>65</v>
      </c>
      <c r="E125" s="20" t="s">
        <v>826</v>
      </c>
      <c r="F125" s="20" t="s">
        <v>646</v>
      </c>
      <c r="G125" s="20" t="s">
        <v>658</v>
      </c>
      <c r="H125" s="21" t="s">
        <v>831</v>
      </c>
      <c r="I125" s="71">
        <v>4</v>
      </c>
      <c r="J125" s="21"/>
      <c r="K125" s="4" t="s">
        <v>33</v>
      </c>
      <c r="L125" s="1"/>
      <c r="M125" s="21" t="s">
        <v>36</v>
      </c>
      <c r="N125" s="29">
        <f t="shared" si="19"/>
        <v>5</v>
      </c>
      <c r="O125" s="29" t="str">
        <f t="shared" si="20"/>
        <v/>
      </c>
      <c r="P125" s="89">
        <v>29</v>
      </c>
      <c r="Q125" s="34"/>
      <c r="R125" s="26" t="str">
        <f t="shared" si="21"/>
        <v/>
      </c>
      <c r="S125" s="26" t="str">
        <f t="shared" si="21"/>
        <v/>
      </c>
      <c r="T125" s="26" t="str">
        <f t="shared" si="21"/>
        <v/>
      </c>
      <c r="U125" s="26" t="str">
        <f t="shared" si="21"/>
        <v/>
      </c>
      <c r="V125" s="26" t="str">
        <f t="shared" si="21"/>
        <v/>
      </c>
      <c r="X125" s="1">
        <f t="shared" si="15"/>
        <v>0</v>
      </c>
    </row>
    <row r="126" spans="1:24" ht="28.8" x14ac:dyDescent="0.4">
      <c r="A126" s="20" t="s">
        <v>94</v>
      </c>
      <c r="B126" s="89">
        <v>30</v>
      </c>
      <c r="C126" s="20" t="s">
        <v>88</v>
      </c>
      <c r="D126" s="70">
        <v>65</v>
      </c>
      <c r="E126" s="20" t="s">
        <v>826</v>
      </c>
      <c r="F126" s="20" t="s">
        <v>19</v>
      </c>
      <c r="G126" s="20" t="s">
        <v>19</v>
      </c>
      <c r="H126" s="21" t="s">
        <v>832</v>
      </c>
      <c r="I126" s="71">
        <v>4</v>
      </c>
      <c r="J126" s="21"/>
      <c r="K126" s="4" t="s">
        <v>33</v>
      </c>
      <c r="L126" s="1"/>
      <c r="M126" s="21" t="s">
        <v>36</v>
      </c>
      <c r="N126" s="29">
        <f t="shared" si="19"/>
        <v>5</v>
      </c>
      <c r="O126" s="29" t="str">
        <f t="shared" si="20"/>
        <v/>
      </c>
      <c r="P126" s="89">
        <v>30</v>
      </c>
      <c r="Q126" s="34"/>
      <c r="R126" s="26" t="str">
        <f t="shared" si="21"/>
        <v/>
      </c>
      <c r="S126" s="26" t="str">
        <f t="shared" si="21"/>
        <v/>
      </c>
      <c r="T126" s="26" t="str">
        <f t="shared" si="21"/>
        <v/>
      </c>
      <c r="U126" s="26" t="str">
        <f t="shared" si="21"/>
        <v/>
      </c>
      <c r="V126" s="26" t="str">
        <f t="shared" si="21"/>
        <v/>
      </c>
      <c r="X126" s="1">
        <f t="shared" si="15"/>
        <v>0</v>
      </c>
    </row>
    <row r="127" spans="1:24" ht="15.6" x14ac:dyDescent="0.4">
      <c r="A127" s="20" t="s">
        <v>97</v>
      </c>
      <c r="B127" s="89">
        <v>31</v>
      </c>
      <c r="C127" s="20" t="s">
        <v>88</v>
      </c>
      <c r="D127" s="70">
        <v>66</v>
      </c>
      <c r="E127" s="20" t="s">
        <v>173</v>
      </c>
      <c r="F127" s="20" t="s">
        <v>21</v>
      </c>
      <c r="G127" s="20" t="s">
        <v>21</v>
      </c>
      <c r="H127" s="21" t="s">
        <v>833</v>
      </c>
      <c r="I127" s="71">
        <v>2</v>
      </c>
      <c r="J127" s="21"/>
      <c r="K127" s="4" t="s">
        <v>33</v>
      </c>
      <c r="L127" s="1"/>
      <c r="M127" s="21"/>
      <c r="N127" s="29">
        <f t="shared" si="19"/>
        <v>2</v>
      </c>
      <c r="O127" s="29" t="str">
        <f t="shared" si="20"/>
        <v/>
      </c>
      <c r="P127" s="89">
        <v>31</v>
      </c>
      <c r="Q127" s="34"/>
      <c r="R127" s="26" t="str">
        <f t="shared" si="21"/>
        <v/>
      </c>
      <c r="S127" s="26" t="str">
        <f t="shared" si="21"/>
        <v/>
      </c>
      <c r="T127" s="26" t="str">
        <f t="shared" si="21"/>
        <v/>
      </c>
      <c r="U127" s="26" t="str">
        <f t="shared" si="21"/>
        <v/>
      </c>
      <c r="V127" s="26" t="str">
        <f t="shared" si="21"/>
        <v/>
      </c>
      <c r="X127" s="1">
        <f t="shared" si="15"/>
        <v>1</v>
      </c>
    </row>
    <row r="128" spans="1:24" ht="15.6" x14ac:dyDescent="0.4">
      <c r="A128" s="20" t="s">
        <v>96</v>
      </c>
      <c r="B128" s="89">
        <v>32</v>
      </c>
      <c r="C128" s="20" t="s">
        <v>88</v>
      </c>
      <c r="D128" s="70">
        <v>66</v>
      </c>
      <c r="E128" s="20" t="s">
        <v>173</v>
      </c>
      <c r="F128" s="20" t="s">
        <v>21</v>
      </c>
      <c r="G128" s="20" t="s">
        <v>21</v>
      </c>
      <c r="H128" s="21" t="s">
        <v>834</v>
      </c>
      <c r="I128" s="71">
        <v>2</v>
      </c>
      <c r="J128" s="21"/>
      <c r="K128" s="4" t="s">
        <v>33</v>
      </c>
      <c r="L128" s="1"/>
      <c r="M128" s="21"/>
      <c r="N128" s="29">
        <f t="shared" si="19"/>
        <v>2</v>
      </c>
      <c r="O128" s="29" t="str">
        <f t="shared" si="20"/>
        <v/>
      </c>
      <c r="P128" s="89">
        <v>32</v>
      </c>
      <c r="Q128" s="34"/>
      <c r="R128" s="26" t="str">
        <f t="shared" si="21"/>
        <v/>
      </c>
      <c r="S128" s="26" t="str">
        <f t="shared" si="21"/>
        <v/>
      </c>
      <c r="T128" s="26" t="str">
        <f t="shared" si="21"/>
        <v/>
      </c>
      <c r="U128" s="26" t="str">
        <f t="shared" si="21"/>
        <v/>
      </c>
      <c r="V128" s="26" t="str">
        <f t="shared" si="21"/>
        <v/>
      </c>
      <c r="X128" s="1">
        <f t="shared" si="15"/>
        <v>0</v>
      </c>
    </row>
    <row r="129" spans="1:24" ht="15.6" x14ac:dyDescent="0.4">
      <c r="A129" s="20" t="s">
        <v>835</v>
      </c>
      <c r="B129" s="89">
        <v>33</v>
      </c>
      <c r="C129" s="20" t="s">
        <v>88</v>
      </c>
      <c r="D129" s="70">
        <v>69</v>
      </c>
      <c r="E129" s="20" t="s">
        <v>176</v>
      </c>
      <c r="F129" s="20" t="s">
        <v>21</v>
      </c>
      <c r="G129" s="20" t="s">
        <v>21</v>
      </c>
      <c r="H129" s="21" t="s">
        <v>836</v>
      </c>
      <c r="I129" s="71">
        <v>2</v>
      </c>
      <c r="J129" s="21"/>
      <c r="K129" s="4" t="s">
        <v>33</v>
      </c>
      <c r="L129" s="1"/>
      <c r="M129" s="21"/>
      <c r="N129" s="29">
        <f t="shared" si="19"/>
        <v>2</v>
      </c>
      <c r="O129" s="29" t="str">
        <f t="shared" si="20"/>
        <v/>
      </c>
      <c r="P129" s="89">
        <v>33</v>
      </c>
      <c r="Q129" s="34"/>
      <c r="R129" s="26" t="str">
        <f t="shared" si="21"/>
        <v/>
      </c>
      <c r="S129" s="26" t="str">
        <f t="shared" si="21"/>
        <v/>
      </c>
      <c r="T129" s="26" t="str">
        <f t="shared" si="21"/>
        <v/>
      </c>
      <c r="U129" s="26" t="str">
        <f t="shared" si="21"/>
        <v/>
      </c>
      <c r="V129" s="26" t="str">
        <f t="shared" si="21"/>
        <v/>
      </c>
      <c r="X129" s="1">
        <f t="shared" si="15"/>
        <v>1</v>
      </c>
    </row>
    <row r="130" spans="1:24" ht="15.6" x14ac:dyDescent="0.4">
      <c r="A130" s="20" t="s">
        <v>837</v>
      </c>
      <c r="B130" s="89">
        <v>34</v>
      </c>
      <c r="C130" s="20" t="s">
        <v>88</v>
      </c>
      <c r="D130" s="70">
        <v>69</v>
      </c>
      <c r="E130" s="20" t="s">
        <v>176</v>
      </c>
      <c r="F130" s="20" t="s">
        <v>21</v>
      </c>
      <c r="G130" s="20" t="s">
        <v>21</v>
      </c>
      <c r="H130" s="21" t="s">
        <v>838</v>
      </c>
      <c r="I130" s="71">
        <v>2</v>
      </c>
      <c r="J130" s="21"/>
      <c r="K130" s="4" t="s">
        <v>33</v>
      </c>
      <c r="L130" s="1"/>
      <c r="M130" s="21"/>
      <c r="N130" s="29">
        <f t="shared" si="19"/>
        <v>2</v>
      </c>
      <c r="O130" s="29" t="str">
        <f t="shared" si="20"/>
        <v/>
      </c>
      <c r="P130" s="89">
        <v>34</v>
      </c>
      <c r="Q130" s="34"/>
      <c r="R130" s="26" t="str">
        <f t="shared" si="21"/>
        <v/>
      </c>
      <c r="S130" s="26" t="str">
        <f t="shared" si="21"/>
        <v/>
      </c>
      <c r="T130" s="26" t="str">
        <f t="shared" si="21"/>
        <v/>
      </c>
      <c r="U130" s="26" t="str">
        <f t="shared" si="21"/>
        <v/>
      </c>
      <c r="V130" s="26" t="str">
        <f t="shared" si="21"/>
        <v/>
      </c>
      <c r="X130" s="1">
        <f t="shared" si="15"/>
        <v>0</v>
      </c>
    </row>
    <row r="131" spans="1:24" ht="15.6" x14ac:dyDescent="0.4">
      <c r="A131" s="20" t="s">
        <v>839</v>
      </c>
      <c r="B131" s="89">
        <v>35</v>
      </c>
      <c r="C131" s="20" t="s">
        <v>88</v>
      </c>
      <c r="D131" s="70">
        <v>67</v>
      </c>
      <c r="E131" s="20" t="s">
        <v>840</v>
      </c>
      <c r="F131" s="20" t="s">
        <v>21</v>
      </c>
      <c r="G131" s="20" t="s">
        <v>21</v>
      </c>
      <c r="H131" s="21" t="s">
        <v>841</v>
      </c>
      <c r="I131" s="71">
        <v>2</v>
      </c>
      <c r="J131" s="21"/>
      <c r="K131" s="4" t="s">
        <v>33</v>
      </c>
      <c r="L131" s="1"/>
      <c r="M131" s="21"/>
      <c r="N131" s="29">
        <f t="shared" si="19"/>
        <v>2</v>
      </c>
      <c r="O131" s="29" t="str">
        <f t="shared" si="20"/>
        <v/>
      </c>
      <c r="P131" s="89">
        <v>35</v>
      </c>
      <c r="Q131" s="34"/>
      <c r="R131" s="26" t="str">
        <f t="shared" si="21"/>
        <v/>
      </c>
      <c r="S131" s="26" t="str">
        <f t="shared" si="21"/>
        <v/>
      </c>
      <c r="T131" s="26" t="str">
        <f t="shared" si="21"/>
        <v/>
      </c>
      <c r="U131" s="26" t="str">
        <f t="shared" si="21"/>
        <v/>
      </c>
      <c r="V131" s="26" t="str">
        <f t="shared" si="21"/>
        <v/>
      </c>
      <c r="X131" s="1">
        <f t="shared" si="15"/>
        <v>1</v>
      </c>
    </row>
    <row r="132" spans="1:24" ht="15.6" x14ac:dyDescent="0.4">
      <c r="A132" s="20" t="s">
        <v>842</v>
      </c>
      <c r="B132" s="89">
        <v>36</v>
      </c>
      <c r="C132" s="20" t="s">
        <v>88</v>
      </c>
      <c r="D132" s="70">
        <v>69</v>
      </c>
      <c r="E132" s="20" t="s">
        <v>176</v>
      </c>
      <c r="F132" s="20" t="s">
        <v>21</v>
      </c>
      <c r="G132" s="20" t="s">
        <v>21</v>
      </c>
      <c r="H132" s="21" t="s">
        <v>843</v>
      </c>
      <c r="I132" s="71">
        <v>2</v>
      </c>
      <c r="J132" s="21"/>
      <c r="K132" s="4" t="s">
        <v>33</v>
      </c>
      <c r="L132" s="1"/>
      <c r="M132" s="21"/>
      <c r="N132" s="29">
        <f t="shared" si="19"/>
        <v>2</v>
      </c>
      <c r="O132" s="29" t="str">
        <f t="shared" si="20"/>
        <v/>
      </c>
      <c r="P132" s="89">
        <v>36</v>
      </c>
      <c r="Q132" s="34"/>
      <c r="R132" s="26" t="str">
        <f t="shared" si="21"/>
        <v/>
      </c>
      <c r="S132" s="26" t="str">
        <f t="shared" si="21"/>
        <v/>
      </c>
      <c r="T132" s="26" t="str">
        <f t="shared" si="21"/>
        <v/>
      </c>
      <c r="U132" s="26" t="str">
        <f t="shared" si="21"/>
        <v/>
      </c>
      <c r="V132" s="26" t="str">
        <f t="shared" si="21"/>
        <v/>
      </c>
      <c r="X132" s="1">
        <f t="shared" si="15"/>
        <v>1</v>
      </c>
    </row>
    <row r="133" spans="1:24" ht="15.6" x14ac:dyDescent="0.4">
      <c r="A133" s="20" t="s">
        <v>844</v>
      </c>
      <c r="B133" s="89">
        <v>37</v>
      </c>
      <c r="C133" s="20" t="s">
        <v>88</v>
      </c>
      <c r="D133" s="70">
        <v>67</v>
      </c>
      <c r="E133" s="20" t="s">
        <v>840</v>
      </c>
      <c r="F133" s="20" t="s">
        <v>21</v>
      </c>
      <c r="G133" s="20" t="s">
        <v>21</v>
      </c>
      <c r="H133" s="21" t="s">
        <v>845</v>
      </c>
      <c r="I133" s="71">
        <v>2</v>
      </c>
      <c r="J133" s="21"/>
      <c r="K133" s="4" t="s">
        <v>33</v>
      </c>
      <c r="L133" s="1"/>
      <c r="M133" s="21"/>
      <c r="N133" s="29">
        <f t="shared" si="19"/>
        <v>2</v>
      </c>
      <c r="O133" s="29" t="str">
        <f t="shared" si="20"/>
        <v/>
      </c>
      <c r="P133" s="89">
        <v>37</v>
      </c>
      <c r="Q133" s="34"/>
      <c r="R133" s="26" t="str">
        <f t="shared" si="21"/>
        <v/>
      </c>
      <c r="S133" s="26" t="str">
        <f t="shared" si="21"/>
        <v/>
      </c>
      <c r="T133" s="26" t="str">
        <f t="shared" si="21"/>
        <v/>
      </c>
      <c r="U133" s="26" t="str">
        <f t="shared" si="21"/>
        <v/>
      </c>
      <c r="V133" s="26" t="str">
        <f t="shared" si="21"/>
        <v/>
      </c>
      <c r="X133" s="1">
        <f t="shared" si="15"/>
        <v>1</v>
      </c>
    </row>
    <row r="134" spans="1:24" ht="15.6" x14ac:dyDescent="0.4">
      <c r="A134" s="20" t="s">
        <v>846</v>
      </c>
      <c r="B134" s="89">
        <v>38</v>
      </c>
      <c r="C134" s="20" t="s">
        <v>88</v>
      </c>
      <c r="D134" s="70">
        <v>71</v>
      </c>
      <c r="E134" s="20" t="s">
        <v>847</v>
      </c>
      <c r="F134" s="20" t="s">
        <v>21</v>
      </c>
      <c r="G134" s="20" t="s">
        <v>21</v>
      </c>
      <c r="H134" s="21" t="s">
        <v>848</v>
      </c>
      <c r="I134" s="71">
        <v>2</v>
      </c>
      <c r="J134" s="21"/>
      <c r="K134" s="4" t="s">
        <v>33</v>
      </c>
      <c r="L134" s="1"/>
      <c r="M134" s="21" t="s">
        <v>39</v>
      </c>
      <c r="N134" s="29">
        <f t="shared" si="19"/>
        <v>2</v>
      </c>
      <c r="O134" s="29" t="str">
        <f t="shared" si="20"/>
        <v/>
      </c>
      <c r="P134" s="89">
        <v>38</v>
      </c>
      <c r="Q134" s="34"/>
      <c r="R134" s="26" t="str">
        <f t="shared" si="21"/>
        <v/>
      </c>
      <c r="S134" s="26" t="str">
        <f t="shared" si="21"/>
        <v/>
      </c>
      <c r="T134" s="26" t="str">
        <f t="shared" si="21"/>
        <v/>
      </c>
      <c r="U134" s="26" t="str">
        <f t="shared" si="21"/>
        <v/>
      </c>
      <c r="V134" s="26" t="str">
        <f t="shared" si="21"/>
        <v/>
      </c>
      <c r="X134" s="1">
        <f t="shared" si="15"/>
        <v>1</v>
      </c>
    </row>
    <row r="135" spans="1:24" ht="15.6" x14ac:dyDescent="0.4">
      <c r="A135" s="20" t="s">
        <v>849</v>
      </c>
      <c r="B135" s="89">
        <v>39</v>
      </c>
      <c r="C135" s="20" t="s">
        <v>88</v>
      </c>
      <c r="D135" s="70">
        <v>71</v>
      </c>
      <c r="E135" s="20" t="s">
        <v>847</v>
      </c>
      <c r="F135" s="20" t="s">
        <v>21</v>
      </c>
      <c r="G135" s="20" t="s">
        <v>21</v>
      </c>
      <c r="H135" s="21" t="s">
        <v>850</v>
      </c>
      <c r="I135" s="71">
        <v>2</v>
      </c>
      <c r="J135" s="21"/>
      <c r="K135" s="4" t="s">
        <v>33</v>
      </c>
      <c r="L135" s="1"/>
      <c r="M135" s="21" t="s">
        <v>39</v>
      </c>
      <c r="N135" s="29">
        <f t="shared" si="19"/>
        <v>2</v>
      </c>
      <c r="O135" s="29" t="str">
        <f t="shared" si="20"/>
        <v/>
      </c>
      <c r="P135" s="89">
        <v>39</v>
      </c>
      <c r="Q135" s="34"/>
      <c r="R135" s="26" t="str">
        <f t="shared" si="21"/>
        <v/>
      </c>
      <c r="S135" s="26" t="str">
        <f t="shared" si="21"/>
        <v/>
      </c>
      <c r="T135" s="26" t="str">
        <f t="shared" si="21"/>
        <v/>
      </c>
      <c r="U135" s="26" t="str">
        <f t="shared" si="21"/>
        <v/>
      </c>
      <c r="V135" s="26" t="str">
        <f t="shared" si="21"/>
        <v/>
      </c>
      <c r="X135" s="1">
        <f t="shared" si="15"/>
        <v>0</v>
      </c>
    </row>
    <row r="136" spans="1:24" ht="15.6" x14ac:dyDescent="0.4">
      <c r="A136" s="20" t="s">
        <v>851</v>
      </c>
      <c r="B136" s="89">
        <v>40</v>
      </c>
      <c r="C136" s="20" t="s">
        <v>88</v>
      </c>
      <c r="D136" s="70">
        <v>71</v>
      </c>
      <c r="E136" s="20" t="s">
        <v>847</v>
      </c>
      <c r="F136" s="20" t="s">
        <v>21</v>
      </c>
      <c r="G136" s="20" t="s">
        <v>21</v>
      </c>
      <c r="H136" s="21" t="s">
        <v>852</v>
      </c>
      <c r="I136" s="71">
        <v>2</v>
      </c>
      <c r="J136" s="21"/>
      <c r="K136" s="4" t="s">
        <v>33</v>
      </c>
      <c r="L136" s="1"/>
      <c r="M136" s="21" t="s">
        <v>39</v>
      </c>
      <c r="N136" s="29">
        <f t="shared" si="19"/>
        <v>2</v>
      </c>
      <c r="O136" s="29" t="str">
        <f t="shared" si="20"/>
        <v/>
      </c>
      <c r="P136" s="89">
        <v>40</v>
      </c>
      <c r="Q136" s="34"/>
      <c r="R136" s="26" t="str">
        <f t="shared" si="21"/>
        <v/>
      </c>
      <c r="S136" s="26" t="str">
        <f t="shared" si="21"/>
        <v/>
      </c>
      <c r="T136" s="26" t="str">
        <f t="shared" si="21"/>
        <v/>
      </c>
      <c r="U136" s="26" t="str">
        <f t="shared" si="21"/>
        <v/>
      </c>
      <c r="V136" s="26" t="str">
        <f t="shared" si="21"/>
        <v/>
      </c>
      <c r="X136" s="1">
        <f t="shared" si="15"/>
        <v>0</v>
      </c>
    </row>
    <row r="137" spans="1:24" ht="15.6" x14ac:dyDescent="0.4">
      <c r="A137" s="20" t="s">
        <v>853</v>
      </c>
      <c r="B137" s="89">
        <v>41</v>
      </c>
      <c r="C137" s="20" t="s">
        <v>88</v>
      </c>
      <c r="D137" s="70">
        <v>71</v>
      </c>
      <c r="E137" s="20" t="s">
        <v>847</v>
      </c>
      <c r="F137" s="20" t="s">
        <v>21</v>
      </c>
      <c r="G137" s="20" t="s">
        <v>21</v>
      </c>
      <c r="H137" s="21" t="s">
        <v>854</v>
      </c>
      <c r="I137" s="71">
        <v>2</v>
      </c>
      <c r="J137" s="21"/>
      <c r="K137" s="4" t="s">
        <v>33</v>
      </c>
      <c r="L137" s="1"/>
      <c r="M137" s="21" t="s">
        <v>39</v>
      </c>
      <c r="N137" s="29">
        <f t="shared" si="19"/>
        <v>2</v>
      </c>
      <c r="O137" s="29" t="str">
        <f t="shared" si="20"/>
        <v/>
      </c>
      <c r="P137" s="89">
        <v>41</v>
      </c>
      <c r="Q137" s="34"/>
      <c r="R137" s="26" t="str">
        <f t="shared" si="21"/>
        <v/>
      </c>
      <c r="S137" s="26" t="str">
        <f t="shared" si="21"/>
        <v/>
      </c>
      <c r="T137" s="26" t="str">
        <f t="shared" si="21"/>
        <v/>
      </c>
      <c r="U137" s="26" t="str">
        <f t="shared" si="21"/>
        <v/>
      </c>
      <c r="V137" s="26" t="str">
        <f t="shared" si="21"/>
        <v/>
      </c>
      <c r="X137" s="1">
        <f t="shared" si="15"/>
        <v>0</v>
      </c>
    </row>
    <row r="138" spans="1:24" ht="15.6" x14ac:dyDescent="0.4">
      <c r="A138" s="20" t="s">
        <v>855</v>
      </c>
      <c r="B138" s="89">
        <v>42</v>
      </c>
      <c r="C138" s="20" t="s">
        <v>88</v>
      </c>
      <c r="D138" s="70">
        <v>71</v>
      </c>
      <c r="E138" s="20" t="s">
        <v>847</v>
      </c>
      <c r="F138" s="20" t="s">
        <v>19</v>
      </c>
      <c r="G138" s="20" t="s">
        <v>19</v>
      </c>
      <c r="H138" s="21" t="s">
        <v>856</v>
      </c>
      <c r="I138" s="71">
        <v>2</v>
      </c>
      <c r="J138" s="21"/>
      <c r="K138" s="4" t="s">
        <v>33</v>
      </c>
      <c r="L138" s="1"/>
      <c r="M138" s="21" t="s">
        <v>39</v>
      </c>
      <c r="N138" s="29">
        <f t="shared" si="19"/>
        <v>2</v>
      </c>
      <c r="O138" s="29" t="str">
        <f t="shared" si="20"/>
        <v/>
      </c>
      <c r="P138" s="89">
        <v>42</v>
      </c>
      <c r="Q138" s="34"/>
      <c r="R138" s="26" t="str">
        <f t="shared" si="21"/>
        <v/>
      </c>
      <c r="S138" s="26" t="str">
        <f t="shared" si="21"/>
        <v/>
      </c>
      <c r="T138" s="26" t="str">
        <f t="shared" si="21"/>
        <v/>
      </c>
      <c r="U138" s="26" t="str">
        <f t="shared" si="21"/>
        <v/>
      </c>
      <c r="V138" s="26" t="str">
        <f t="shared" si="21"/>
        <v/>
      </c>
      <c r="X138" s="1">
        <f t="shared" si="15"/>
        <v>0</v>
      </c>
    </row>
    <row r="139" spans="1:24" ht="15.6" x14ac:dyDescent="0.4">
      <c r="A139" s="20" t="s">
        <v>857</v>
      </c>
      <c r="B139" s="89">
        <v>43</v>
      </c>
      <c r="C139" s="20" t="s">
        <v>88</v>
      </c>
      <c r="D139" s="70">
        <v>73</v>
      </c>
      <c r="E139" s="20" t="s">
        <v>192</v>
      </c>
      <c r="F139" s="20" t="s">
        <v>21</v>
      </c>
      <c r="G139" s="20" t="s">
        <v>21</v>
      </c>
      <c r="H139" s="21" t="s">
        <v>838</v>
      </c>
      <c r="I139" s="71">
        <v>2</v>
      </c>
      <c r="J139" s="21"/>
      <c r="K139" s="4" t="s">
        <v>33</v>
      </c>
      <c r="L139" s="1"/>
      <c r="M139" s="21"/>
      <c r="N139" s="29">
        <f t="shared" si="19"/>
        <v>2</v>
      </c>
      <c r="O139" s="29" t="str">
        <f t="shared" si="20"/>
        <v/>
      </c>
      <c r="P139" s="89">
        <v>43</v>
      </c>
      <c r="Q139" s="34"/>
      <c r="R139" s="26" t="str">
        <f t="shared" si="21"/>
        <v/>
      </c>
      <c r="S139" s="26" t="str">
        <f t="shared" si="21"/>
        <v/>
      </c>
      <c r="T139" s="26" t="str">
        <f t="shared" si="21"/>
        <v/>
      </c>
      <c r="U139" s="26" t="str">
        <f t="shared" si="21"/>
        <v/>
      </c>
      <c r="V139" s="26" t="str">
        <f t="shared" si="21"/>
        <v/>
      </c>
      <c r="X139" s="1">
        <f t="shared" si="15"/>
        <v>1</v>
      </c>
    </row>
    <row r="140" spans="1:24" ht="15.6" x14ac:dyDescent="0.4">
      <c r="A140" s="20" t="s">
        <v>858</v>
      </c>
      <c r="B140" s="89">
        <v>44</v>
      </c>
      <c r="C140" s="20" t="s">
        <v>88</v>
      </c>
      <c r="D140" s="70">
        <v>73</v>
      </c>
      <c r="E140" s="20" t="s">
        <v>192</v>
      </c>
      <c r="F140" s="20" t="s">
        <v>19</v>
      </c>
      <c r="G140" s="20" t="s">
        <v>19</v>
      </c>
      <c r="H140" s="21" t="s">
        <v>726</v>
      </c>
      <c r="I140" s="71">
        <v>2</v>
      </c>
      <c r="J140" s="21"/>
      <c r="K140" s="4" t="s">
        <v>33</v>
      </c>
      <c r="L140" s="1"/>
      <c r="M140" s="21"/>
      <c r="N140" s="29">
        <f t="shared" si="19"/>
        <v>2</v>
      </c>
      <c r="O140" s="29" t="str">
        <f t="shared" si="20"/>
        <v/>
      </c>
      <c r="P140" s="89">
        <v>44</v>
      </c>
      <c r="Q140" s="34"/>
      <c r="R140" s="26" t="str">
        <f t="shared" si="21"/>
        <v/>
      </c>
      <c r="S140" s="26" t="str">
        <f t="shared" si="21"/>
        <v/>
      </c>
      <c r="T140" s="26" t="str">
        <f t="shared" si="21"/>
        <v/>
      </c>
      <c r="U140" s="26" t="str">
        <f t="shared" si="21"/>
        <v/>
      </c>
      <c r="V140" s="26" t="str">
        <f t="shared" si="21"/>
        <v/>
      </c>
      <c r="X140" s="1">
        <f t="shared" si="15"/>
        <v>0</v>
      </c>
    </row>
    <row r="141" spans="1:24" ht="15.6" x14ac:dyDescent="0.4">
      <c r="A141" s="20" t="s">
        <v>859</v>
      </c>
      <c r="B141" s="89">
        <v>45</v>
      </c>
      <c r="C141" s="20" t="s">
        <v>88</v>
      </c>
      <c r="D141" s="70">
        <v>74</v>
      </c>
      <c r="E141" s="20" t="s">
        <v>195</v>
      </c>
      <c r="F141" s="20" t="s">
        <v>19</v>
      </c>
      <c r="G141" s="20" t="s">
        <v>19</v>
      </c>
      <c r="H141" s="21" t="s">
        <v>860</v>
      </c>
      <c r="I141" s="71">
        <v>2</v>
      </c>
      <c r="J141" s="21"/>
      <c r="K141" s="4" t="s">
        <v>33</v>
      </c>
      <c r="L141" s="1"/>
      <c r="M141" s="21"/>
      <c r="N141" s="29">
        <f t="shared" si="19"/>
        <v>2</v>
      </c>
      <c r="O141" s="29" t="str">
        <f t="shared" si="20"/>
        <v/>
      </c>
      <c r="P141" s="89">
        <v>45</v>
      </c>
      <c r="Q141" s="34"/>
      <c r="R141" s="26" t="str">
        <f t="shared" si="21"/>
        <v/>
      </c>
      <c r="S141" s="26" t="str">
        <f t="shared" si="21"/>
        <v/>
      </c>
      <c r="T141" s="26" t="str">
        <f t="shared" si="21"/>
        <v/>
      </c>
      <c r="U141" s="26" t="str">
        <f t="shared" si="21"/>
        <v/>
      </c>
      <c r="V141" s="26" t="str">
        <f t="shared" si="21"/>
        <v/>
      </c>
      <c r="X141" s="1">
        <f t="shared" si="15"/>
        <v>1</v>
      </c>
    </row>
    <row r="142" spans="1:24" ht="15.6" x14ac:dyDescent="0.4">
      <c r="A142" s="20" t="s">
        <v>861</v>
      </c>
      <c r="B142" s="89">
        <v>46</v>
      </c>
      <c r="C142" s="20" t="s">
        <v>88</v>
      </c>
      <c r="D142" s="70">
        <v>74</v>
      </c>
      <c r="E142" s="20" t="s">
        <v>195</v>
      </c>
      <c r="F142" s="20" t="s">
        <v>19</v>
      </c>
      <c r="G142" s="20" t="s">
        <v>19</v>
      </c>
      <c r="H142" s="21" t="s">
        <v>24</v>
      </c>
      <c r="I142" s="71">
        <v>2</v>
      </c>
      <c r="J142" s="21"/>
      <c r="K142" s="4" t="s">
        <v>33</v>
      </c>
      <c r="L142" s="1"/>
      <c r="M142" s="21"/>
      <c r="N142" s="29">
        <f t="shared" si="19"/>
        <v>2</v>
      </c>
      <c r="O142" s="29" t="str">
        <f t="shared" si="20"/>
        <v/>
      </c>
      <c r="P142" s="89">
        <v>46</v>
      </c>
      <c r="Q142" s="34"/>
      <c r="R142" s="26" t="str">
        <f t="shared" si="21"/>
        <v/>
      </c>
      <c r="S142" s="26" t="str">
        <f t="shared" si="21"/>
        <v/>
      </c>
      <c r="T142" s="26" t="str">
        <f t="shared" si="21"/>
        <v/>
      </c>
      <c r="U142" s="26" t="str">
        <f t="shared" si="21"/>
        <v/>
      </c>
      <c r="V142" s="26" t="str">
        <f t="shared" si="21"/>
        <v/>
      </c>
      <c r="X142" s="1">
        <f t="shared" si="15"/>
        <v>0</v>
      </c>
    </row>
    <row r="143" spans="1:24" ht="15.6" x14ac:dyDescent="0.4">
      <c r="A143" s="20" t="s">
        <v>862</v>
      </c>
      <c r="B143" s="89">
        <v>47</v>
      </c>
      <c r="C143" s="20" t="s">
        <v>88</v>
      </c>
      <c r="D143" s="70">
        <v>74</v>
      </c>
      <c r="E143" s="20" t="s">
        <v>195</v>
      </c>
      <c r="F143" s="20" t="s">
        <v>19</v>
      </c>
      <c r="G143" s="20" t="s">
        <v>19</v>
      </c>
      <c r="H143" s="21" t="s">
        <v>863</v>
      </c>
      <c r="I143" s="71">
        <v>2</v>
      </c>
      <c r="J143" s="21"/>
      <c r="K143" s="4" t="s">
        <v>33</v>
      </c>
      <c r="L143" s="1"/>
      <c r="M143" s="21"/>
      <c r="N143" s="29">
        <f t="shared" si="19"/>
        <v>2</v>
      </c>
      <c r="O143" s="29" t="str">
        <f t="shared" si="20"/>
        <v/>
      </c>
      <c r="P143" s="89">
        <v>47</v>
      </c>
      <c r="Q143" s="34"/>
      <c r="R143" s="26" t="str">
        <f t="shared" si="21"/>
        <v/>
      </c>
      <c r="S143" s="26" t="str">
        <f t="shared" si="21"/>
        <v/>
      </c>
      <c r="T143" s="26" t="str">
        <f t="shared" si="21"/>
        <v/>
      </c>
      <c r="U143" s="26" t="str">
        <f t="shared" si="21"/>
        <v/>
      </c>
      <c r="V143" s="26" t="str">
        <f t="shared" si="21"/>
        <v/>
      </c>
      <c r="X143" s="1">
        <f t="shared" si="15"/>
        <v>0</v>
      </c>
    </row>
    <row r="144" spans="1:24" ht="15.6" x14ac:dyDescent="0.4">
      <c r="A144" s="20" t="s">
        <v>98</v>
      </c>
      <c r="B144" s="89">
        <v>48</v>
      </c>
      <c r="C144" s="20" t="s">
        <v>88</v>
      </c>
      <c r="D144" s="70">
        <v>76</v>
      </c>
      <c r="E144" s="20" t="s">
        <v>864</v>
      </c>
      <c r="F144" s="20" t="s">
        <v>21</v>
      </c>
      <c r="G144" s="20" t="s">
        <v>21</v>
      </c>
      <c r="H144" s="21" t="s">
        <v>865</v>
      </c>
      <c r="I144" s="71">
        <v>2</v>
      </c>
      <c r="J144" s="21"/>
      <c r="K144" s="4" t="s">
        <v>33</v>
      </c>
      <c r="L144" s="1"/>
      <c r="M144" s="21" t="s">
        <v>40</v>
      </c>
      <c r="N144" s="29">
        <f t="shared" si="19"/>
        <v>2</v>
      </c>
      <c r="O144" s="29" t="str">
        <f t="shared" si="20"/>
        <v/>
      </c>
      <c r="P144" s="89">
        <v>48</v>
      </c>
      <c r="Q144" s="34"/>
      <c r="R144" s="26" t="str">
        <f t="shared" si="21"/>
        <v/>
      </c>
      <c r="S144" s="26" t="str">
        <f t="shared" si="21"/>
        <v/>
      </c>
      <c r="T144" s="26" t="str">
        <f t="shared" si="21"/>
        <v/>
      </c>
      <c r="U144" s="26" t="str">
        <f t="shared" si="21"/>
        <v/>
      </c>
      <c r="V144" s="26" t="str">
        <f t="shared" si="21"/>
        <v/>
      </c>
      <c r="X144" s="1">
        <f t="shared" si="15"/>
        <v>1</v>
      </c>
    </row>
    <row r="145" spans="1:24" ht="15.6" x14ac:dyDescent="0.4">
      <c r="A145" s="20" t="s">
        <v>102</v>
      </c>
      <c r="B145" s="89">
        <v>49</v>
      </c>
      <c r="C145" s="20" t="s">
        <v>88</v>
      </c>
      <c r="D145" s="70">
        <v>76</v>
      </c>
      <c r="E145" s="20" t="s">
        <v>864</v>
      </c>
      <c r="F145" s="20" t="s">
        <v>21</v>
      </c>
      <c r="G145" s="20" t="s">
        <v>21</v>
      </c>
      <c r="H145" s="21" t="s">
        <v>866</v>
      </c>
      <c r="I145" s="71">
        <v>2</v>
      </c>
      <c r="J145" s="21"/>
      <c r="K145" s="4" t="s">
        <v>33</v>
      </c>
      <c r="L145" s="1"/>
      <c r="M145" s="21" t="s">
        <v>40</v>
      </c>
      <c r="N145" s="29">
        <f t="shared" si="19"/>
        <v>2</v>
      </c>
      <c r="O145" s="29" t="str">
        <f t="shared" si="20"/>
        <v/>
      </c>
      <c r="P145" s="89">
        <v>49</v>
      </c>
      <c r="Q145" s="34"/>
      <c r="R145" s="26" t="str">
        <f t="shared" si="21"/>
        <v/>
      </c>
      <c r="S145" s="26" t="str">
        <f t="shared" si="21"/>
        <v/>
      </c>
      <c r="T145" s="26" t="str">
        <f t="shared" si="21"/>
        <v/>
      </c>
      <c r="U145" s="26" t="str">
        <f t="shared" si="21"/>
        <v/>
      </c>
      <c r="V145" s="26" t="str">
        <f t="shared" si="21"/>
        <v/>
      </c>
      <c r="X145" s="1">
        <f t="shared" si="15"/>
        <v>0</v>
      </c>
    </row>
    <row r="146" spans="1:24" ht="15.6" x14ac:dyDescent="0.4">
      <c r="A146" s="20" t="s">
        <v>100</v>
      </c>
      <c r="B146" s="89">
        <v>50</v>
      </c>
      <c r="C146" s="20" t="s">
        <v>88</v>
      </c>
      <c r="D146" s="70">
        <v>76</v>
      </c>
      <c r="E146" s="20" t="s">
        <v>864</v>
      </c>
      <c r="F146" s="20" t="s">
        <v>21</v>
      </c>
      <c r="G146" s="20" t="s">
        <v>21</v>
      </c>
      <c r="H146" s="21" t="s">
        <v>867</v>
      </c>
      <c r="I146" s="71">
        <v>2</v>
      </c>
      <c r="J146" s="21"/>
      <c r="K146" s="4" t="s">
        <v>33</v>
      </c>
      <c r="L146" s="1"/>
      <c r="M146" s="21" t="s">
        <v>40</v>
      </c>
      <c r="N146" s="29">
        <f t="shared" si="19"/>
        <v>2</v>
      </c>
      <c r="O146" s="29" t="str">
        <f t="shared" si="20"/>
        <v/>
      </c>
      <c r="P146" s="89">
        <v>50</v>
      </c>
      <c r="Q146" s="34"/>
      <c r="R146" s="26" t="str">
        <f t="shared" si="21"/>
        <v/>
      </c>
      <c r="S146" s="26" t="str">
        <f t="shared" si="21"/>
        <v/>
      </c>
      <c r="T146" s="26" t="str">
        <f t="shared" si="21"/>
        <v/>
      </c>
      <c r="U146" s="26" t="str">
        <f t="shared" si="21"/>
        <v/>
      </c>
      <c r="V146" s="26" t="str">
        <f t="shared" si="21"/>
        <v/>
      </c>
      <c r="X146" s="1">
        <f t="shared" si="15"/>
        <v>0</v>
      </c>
    </row>
    <row r="147" spans="1:24" ht="15.6" x14ac:dyDescent="0.4">
      <c r="A147" s="20" t="s">
        <v>101</v>
      </c>
      <c r="B147" s="89">
        <v>51</v>
      </c>
      <c r="C147" s="20" t="s">
        <v>88</v>
      </c>
      <c r="D147" s="70">
        <v>76</v>
      </c>
      <c r="E147" s="20" t="s">
        <v>864</v>
      </c>
      <c r="F147" s="20" t="s">
        <v>21</v>
      </c>
      <c r="G147" s="20" t="s">
        <v>21</v>
      </c>
      <c r="H147" s="21" t="s">
        <v>868</v>
      </c>
      <c r="I147" s="71">
        <v>2</v>
      </c>
      <c r="J147" s="21"/>
      <c r="K147" s="4" t="s">
        <v>33</v>
      </c>
      <c r="L147" s="1"/>
      <c r="M147" s="21" t="s">
        <v>40</v>
      </c>
      <c r="N147" s="29">
        <f t="shared" si="19"/>
        <v>2</v>
      </c>
      <c r="O147" s="29" t="str">
        <f t="shared" si="20"/>
        <v/>
      </c>
      <c r="P147" s="89">
        <v>51</v>
      </c>
      <c r="Q147" s="34"/>
      <c r="R147" s="26" t="str">
        <f t="shared" si="21"/>
        <v/>
      </c>
      <c r="S147" s="26" t="str">
        <f t="shared" si="21"/>
        <v/>
      </c>
      <c r="T147" s="26" t="str">
        <f t="shared" si="21"/>
        <v/>
      </c>
      <c r="U147" s="26" t="str">
        <f t="shared" si="21"/>
        <v/>
      </c>
      <c r="V147" s="26" t="str">
        <f t="shared" si="21"/>
        <v/>
      </c>
      <c r="X147" s="1">
        <f t="shared" si="15"/>
        <v>0</v>
      </c>
    </row>
    <row r="148" spans="1:24" ht="15.6" x14ac:dyDescent="0.4">
      <c r="A148" s="20" t="s">
        <v>99</v>
      </c>
      <c r="B148" s="89">
        <v>52</v>
      </c>
      <c r="C148" s="20" t="s">
        <v>88</v>
      </c>
      <c r="D148" s="70">
        <v>76</v>
      </c>
      <c r="E148" s="20" t="s">
        <v>864</v>
      </c>
      <c r="F148" s="20" t="s">
        <v>21</v>
      </c>
      <c r="G148" s="20" t="s">
        <v>21</v>
      </c>
      <c r="H148" s="21" t="s">
        <v>869</v>
      </c>
      <c r="I148" s="71">
        <v>2</v>
      </c>
      <c r="J148" s="21"/>
      <c r="K148" s="4" t="s">
        <v>33</v>
      </c>
      <c r="L148" s="1"/>
      <c r="M148" s="21" t="s">
        <v>40</v>
      </c>
      <c r="N148" s="29">
        <f t="shared" si="19"/>
        <v>2</v>
      </c>
      <c r="O148" s="29" t="str">
        <f t="shared" si="20"/>
        <v/>
      </c>
      <c r="P148" s="89">
        <v>52</v>
      </c>
      <c r="Q148" s="34"/>
      <c r="R148" s="26" t="str">
        <f t="shared" ref="R148:V178" si="22">IF($Q148&gt;0,IF($F148=R$3,$O148,""),"")</f>
        <v/>
      </c>
      <c r="S148" s="26" t="str">
        <f t="shared" si="22"/>
        <v/>
      </c>
      <c r="T148" s="26" t="str">
        <f t="shared" si="22"/>
        <v/>
      </c>
      <c r="U148" s="26" t="str">
        <f t="shared" si="22"/>
        <v/>
      </c>
      <c r="V148" s="26" t="str">
        <f t="shared" si="22"/>
        <v/>
      </c>
      <c r="X148" s="1">
        <f t="shared" si="15"/>
        <v>0</v>
      </c>
    </row>
    <row r="149" spans="1:24" ht="15.6" x14ac:dyDescent="0.4">
      <c r="A149" s="20" t="s">
        <v>870</v>
      </c>
      <c r="B149" s="89">
        <v>53</v>
      </c>
      <c r="C149" s="20" t="s">
        <v>88</v>
      </c>
      <c r="D149" s="70">
        <v>78</v>
      </c>
      <c r="E149" s="20" t="s">
        <v>203</v>
      </c>
      <c r="F149" s="20" t="s">
        <v>21</v>
      </c>
      <c r="G149" s="20" t="s">
        <v>21</v>
      </c>
      <c r="H149" s="21" t="s">
        <v>871</v>
      </c>
      <c r="I149" s="71">
        <v>2</v>
      </c>
      <c r="J149" s="21"/>
      <c r="K149" s="4" t="s">
        <v>33</v>
      </c>
      <c r="L149" s="1"/>
      <c r="M149" s="21"/>
      <c r="N149" s="29">
        <f t="shared" si="19"/>
        <v>2</v>
      </c>
      <c r="O149" s="29" t="str">
        <f t="shared" si="20"/>
        <v/>
      </c>
      <c r="P149" s="89">
        <v>53</v>
      </c>
      <c r="Q149" s="34"/>
      <c r="R149" s="26" t="str">
        <f t="shared" si="22"/>
        <v/>
      </c>
      <c r="S149" s="26" t="str">
        <f t="shared" si="22"/>
        <v/>
      </c>
      <c r="T149" s="26" t="str">
        <f t="shared" si="22"/>
        <v/>
      </c>
      <c r="U149" s="26" t="str">
        <f t="shared" si="22"/>
        <v/>
      </c>
      <c r="V149" s="26" t="str">
        <f t="shared" si="22"/>
        <v/>
      </c>
      <c r="X149" s="1">
        <f t="shared" si="15"/>
        <v>1</v>
      </c>
    </row>
    <row r="150" spans="1:24" ht="15.6" x14ac:dyDescent="0.4">
      <c r="A150" s="20" t="s">
        <v>872</v>
      </c>
      <c r="B150" s="89">
        <v>54</v>
      </c>
      <c r="C150" s="20" t="s">
        <v>88</v>
      </c>
      <c r="D150" s="70">
        <v>78</v>
      </c>
      <c r="E150" s="20" t="s">
        <v>203</v>
      </c>
      <c r="F150" s="20" t="s">
        <v>21</v>
      </c>
      <c r="G150" s="20" t="s">
        <v>21</v>
      </c>
      <c r="H150" s="21" t="s">
        <v>873</v>
      </c>
      <c r="I150" s="71">
        <v>2</v>
      </c>
      <c r="J150" s="21"/>
      <c r="K150" s="4" t="s">
        <v>33</v>
      </c>
      <c r="L150" s="1"/>
      <c r="M150" s="21"/>
      <c r="N150" s="29">
        <f t="shared" si="19"/>
        <v>2</v>
      </c>
      <c r="O150" s="29" t="str">
        <f t="shared" si="20"/>
        <v/>
      </c>
      <c r="P150" s="89">
        <v>54</v>
      </c>
      <c r="Q150" s="34"/>
      <c r="R150" s="26" t="str">
        <f t="shared" si="22"/>
        <v/>
      </c>
      <c r="S150" s="26" t="str">
        <f t="shared" si="22"/>
        <v/>
      </c>
      <c r="T150" s="26" t="str">
        <f t="shared" si="22"/>
        <v/>
      </c>
      <c r="U150" s="26" t="str">
        <f t="shared" si="22"/>
        <v/>
      </c>
      <c r="V150" s="26" t="str">
        <f t="shared" si="22"/>
        <v/>
      </c>
      <c r="X150" s="1">
        <f t="shared" si="15"/>
        <v>0</v>
      </c>
    </row>
    <row r="151" spans="1:24" ht="15.6" x14ac:dyDescent="0.4">
      <c r="A151" s="20" t="s">
        <v>874</v>
      </c>
      <c r="B151" s="89">
        <v>55</v>
      </c>
      <c r="C151" s="20" t="s">
        <v>88</v>
      </c>
      <c r="D151" s="70">
        <v>78</v>
      </c>
      <c r="E151" s="20" t="s">
        <v>203</v>
      </c>
      <c r="F151" s="20" t="s">
        <v>21</v>
      </c>
      <c r="G151" s="20" t="s">
        <v>21</v>
      </c>
      <c r="H151" s="21" t="s">
        <v>875</v>
      </c>
      <c r="I151" s="71">
        <v>2</v>
      </c>
      <c r="J151" s="21"/>
      <c r="K151" s="4" t="s">
        <v>33</v>
      </c>
      <c r="L151" s="1"/>
      <c r="M151" s="21"/>
      <c r="N151" s="29">
        <f t="shared" si="19"/>
        <v>2</v>
      </c>
      <c r="O151" s="29" t="str">
        <f t="shared" si="20"/>
        <v/>
      </c>
      <c r="P151" s="89">
        <v>55</v>
      </c>
      <c r="Q151" s="34"/>
      <c r="R151" s="26" t="str">
        <f t="shared" si="22"/>
        <v/>
      </c>
      <c r="S151" s="26" t="str">
        <f t="shared" si="22"/>
        <v/>
      </c>
      <c r="T151" s="26" t="str">
        <f t="shared" si="22"/>
        <v/>
      </c>
      <c r="U151" s="26" t="str">
        <f t="shared" si="22"/>
        <v/>
      </c>
      <c r="V151" s="26" t="str">
        <f t="shared" si="22"/>
        <v/>
      </c>
      <c r="X151" s="1">
        <f t="shared" si="15"/>
        <v>0</v>
      </c>
    </row>
    <row r="152" spans="1:24" ht="15.6" x14ac:dyDescent="0.4">
      <c r="A152" s="20" t="s">
        <v>876</v>
      </c>
      <c r="B152" s="89">
        <v>56</v>
      </c>
      <c r="C152" s="20" t="s">
        <v>88</v>
      </c>
      <c r="D152" s="70">
        <v>78</v>
      </c>
      <c r="E152" s="20" t="s">
        <v>203</v>
      </c>
      <c r="F152" s="20" t="s">
        <v>21</v>
      </c>
      <c r="G152" s="20" t="s">
        <v>21</v>
      </c>
      <c r="H152" s="21" t="s">
        <v>877</v>
      </c>
      <c r="I152" s="71">
        <v>2</v>
      </c>
      <c r="J152" s="21"/>
      <c r="K152" s="4" t="s">
        <v>33</v>
      </c>
      <c r="L152" s="1"/>
      <c r="M152" s="21"/>
      <c r="N152" s="29">
        <f t="shared" si="19"/>
        <v>2</v>
      </c>
      <c r="O152" s="29" t="str">
        <f t="shared" si="20"/>
        <v/>
      </c>
      <c r="P152" s="89">
        <v>56</v>
      </c>
      <c r="Q152" s="34"/>
      <c r="R152" s="26" t="str">
        <f t="shared" si="22"/>
        <v/>
      </c>
      <c r="S152" s="26" t="str">
        <f t="shared" si="22"/>
        <v/>
      </c>
      <c r="T152" s="26" t="str">
        <f t="shared" si="22"/>
        <v/>
      </c>
      <c r="U152" s="26" t="str">
        <f t="shared" si="22"/>
        <v/>
      </c>
      <c r="V152" s="26" t="str">
        <f t="shared" si="22"/>
        <v/>
      </c>
      <c r="X152" s="1">
        <f t="shared" si="15"/>
        <v>0</v>
      </c>
    </row>
    <row r="153" spans="1:24" ht="15.6" x14ac:dyDescent="0.4">
      <c r="A153" s="20" t="s">
        <v>878</v>
      </c>
      <c r="B153" s="89">
        <v>57</v>
      </c>
      <c r="C153" s="20" t="s">
        <v>88</v>
      </c>
      <c r="D153" s="70">
        <v>78</v>
      </c>
      <c r="E153" s="20" t="s">
        <v>203</v>
      </c>
      <c r="F153" s="20" t="s">
        <v>21</v>
      </c>
      <c r="G153" s="20" t="s">
        <v>21</v>
      </c>
      <c r="H153" s="21" t="s">
        <v>879</v>
      </c>
      <c r="I153" s="71">
        <v>2</v>
      </c>
      <c r="J153" s="21"/>
      <c r="K153" s="4" t="s">
        <v>33</v>
      </c>
      <c r="L153" s="1"/>
      <c r="M153" s="21"/>
      <c r="N153" s="29">
        <f t="shared" si="19"/>
        <v>2</v>
      </c>
      <c r="O153" s="29" t="str">
        <f t="shared" si="20"/>
        <v/>
      </c>
      <c r="P153" s="89">
        <v>57</v>
      </c>
      <c r="Q153" s="34"/>
      <c r="R153" s="26" t="str">
        <f t="shared" si="22"/>
        <v/>
      </c>
      <c r="S153" s="26" t="str">
        <f t="shared" si="22"/>
        <v/>
      </c>
      <c r="T153" s="26" t="str">
        <f t="shared" si="22"/>
        <v/>
      </c>
      <c r="U153" s="26" t="str">
        <f t="shared" si="22"/>
        <v/>
      </c>
      <c r="V153" s="26" t="str">
        <f t="shared" si="22"/>
        <v/>
      </c>
      <c r="X153" s="1">
        <f t="shared" si="15"/>
        <v>0</v>
      </c>
    </row>
    <row r="154" spans="1:24" ht="15.6" x14ac:dyDescent="0.4">
      <c r="A154" s="20" t="s">
        <v>880</v>
      </c>
      <c r="B154" s="89">
        <v>58</v>
      </c>
      <c r="C154" s="20" t="s">
        <v>88</v>
      </c>
      <c r="D154" s="70">
        <v>81</v>
      </c>
      <c r="E154" s="20" t="s">
        <v>881</v>
      </c>
      <c r="F154" s="20" t="s">
        <v>19</v>
      </c>
      <c r="G154" s="20" t="s">
        <v>19</v>
      </c>
      <c r="H154" s="21" t="s">
        <v>882</v>
      </c>
      <c r="I154" s="71">
        <v>1</v>
      </c>
      <c r="J154" s="21"/>
      <c r="K154" s="4" t="s">
        <v>33</v>
      </c>
      <c r="L154" s="1"/>
      <c r="M154" s="21" t="s">
        <v>43</v>
      </c>
      <c r="N154" s="29">
        <f t="shared" si="19"/>
        <v>1</v>
      </c>
      <c r="O154" s="29" t="str">
        <f t="shared" si="20"/>
        <v/>
      </c>
      <c r="P154" s="89">
        <v>58</v>
      </c>
      <c r="Q154" s="34"/>
      <c r="R154" s="26" t="str">
        <f t="shared" si="22"/>
        <v/>
      </c>
      <c r="S154" s="26" t="str">
        <f t="shared" si="22"/>
        <v/>
      </c>
      <c r="T154" s="26" t="str">
        <f t="shared" si="22"/>
        <v/>
      </c>
      <c r="U154" s="26" t="str">
        <f t="shared" si="22"/>
        <v/>
      </c>
      <c r="V154" s="26" t="str">
        <f t="shared" si="22"/>
        <v/>
      </c>
      <c r="X154" s="1">
        <f t="shared" si="15"/>
        <v>1</v>
      </c>
    </row>
    <row r="155" spans="1:24" ht="15.6" x14ac:dyDescent="0.4">
      <c r="A155" s="20" t="s">
        <v>84</v>
      </c>
      <c r="B155" s="89">
        <v>59</v>
      </c>
      <c r="C155" s="20" t="s">
        <v>88</v>
      </c>
      <c r="D155" s="70">
        <v>81</v>
      </c>
      <c r="E155" s="20" t="s">
        <v>881</v>
      </c>
      <c r="F155" s="20" t="s">
        <v>646</v>
      </c>
      <c r="G155" s="20" t="s">
        <v>23</v>
      </c>
      <c r="H155" s="21" t="s">
        <v>883</v>
      </c>
      <c r="I155" s="71">
        <v>1</v>
      </c>
      <c r="J155" s="21"/>
      <c r="K155" s="4" t="s">
        <v>33</v>
      </c>
      <c r="L155" s="1"/>
      <c r="M155" s="21" t="s">
        <v>43</v>
      </c>
      <c r="N155" s="29">
        <f t="shared" si="19"/>
        <v>1</v>
      </c>
      <c r="O155" s="29" t="str">
        <f t="shared" si="20"/>
        <v/>
      </c>
      <c r="P155" s="89">
        <v>59</v>
      </c>
      <c r="Q155" s="34"/>
      <c r="R155" s="26" t="str">
        <f t="shared" si="22"/>
        <v/>
      </c>
      <c r="S155" s="26" t="str">
        <f t="shared" si="22"/>
        <v/>
      </c>
      <c r="T155" s="26" t="str">
        <f t="shared" si="22"/>
        <v/>
      </c>
      <c r="U155" s="26" t="str">
        <f t="shared" si="22"/>
        <v/>
      </c>
      <c r="V155" s="26" t="str">
        <f t="shared" si="22"/>
        <v/>
      </c>
      <c r="X155" s="1">
        <f t="shared" si="15"/>
        <v>0</v>
      </c>
    </row>
    <row r="156" spans="1:24" ht="15.6" x14ac:dyDescent="0.4">
      <c r="A156" s="20" t="s">
        <v>884</v>
      </c>
      <c r="B156" s="89">
        <v>60</v>
      </c>
      <c r="C156" s="20" t="s">
        <v>88</v>
      </c>
      <c r="D156" s="70">
        <v>81</v>
      </c>
      <c r="E156" s="20" t="s">
        <v>881</v>
      </c>
      <c r="F156" s="20" t="s">
        <v>19</v>
      </c>
      <c r="G156" s="20" t="s">
        <v>19</v>
      </c>
      <c r="H156" s="21" t="s">
        <v>25</v>
      </c>
      <c r="I156" s="71">
        <v>1</v>
      </c>
      <c r="J156" s="21"/>
      <c r="K156" s="4" t="s">
        <v>33</v>
      </c>
      <c r="L156" s="1"/>
      <c r="M156" s="21" t="s">
        <v>43</v>
      </c>
      <c r="N156" s="29">
        <f t="shared" si="19"/>
        <v>1</v>
      </c>
      <c r="O156" s="29" t="str">
        <f t="shared" si="20"/>
        <v/>
      </c>
      <c r="P156" s="89">
        <v>60</v>
      </c>
      <c r="Q156" s="34"/>
      <c r="R156" s="26" t="str">
        <f t="shared" si="22"/>
        <v/>
      </c>
      <c r="S156" s="26" t="str">
        <f t="shared" si="22"/>
        <v/>
      </c>
      <c r="T156" s="26" t="str">
        <f t="shared" si="22"/>
        <v/>
      </c>
      <c r="U156" s="26" t="str">
        <f t="shared" si="22"/>
        <v/>
      </c>
      <c r="V156" s="26" t="str">
        <f t="shared" si="22"/>
        <v/>
      </c>
      <c r="X156" s="1">
        <f t="shared" si="15"/>
        <v>0</v>
      </c>
    </row>
    <row r="157" spans="1:24" ht="15.6" x14ac:dyDescent="0.4">
      <c r="A157" s="20" t="s">
        <v>885</v>
      </c>
      <c r="B157" s="89">
        <v>61</v>
      </c>
      <c r="C157" s="20" t="s">
        <v>88</v>
      </c>
      <c r="D157" s="70">
        <v>83</v>
      </c>
      <c r="E157" s="20" t="s">
        <v>215</v>
      </c>
      <c r="F157" s="20" t="s">
        <v>19</v>
      </c>
      <c r="G157" s="20" t="s">
        <v>19</v>
      </c>
      <c r="H157" s="21" t="s">
        <v>886</v>
      </c>
      <c r="I157" s="71">
        <v>1</v>
      </c>
      <c r="J157" s="21"/>
      <c r="K157" s="4" t="s">
        <v>33</v>
      </c>
      <c r="L157" s="1"/>
      <c r="M157" s="21"/>
      <c r="N157" s="29">
        <f t="shared" si="19"/>
        <v>1</v>
      </c>
      <c r="O157" s="29" t="str">
        <f t="shared" si="20"/>
        <v/>
      </c>
      <c r="P157" s="89">
        <v>61</v>
      </c>
      <c r="Q157" s="34"/>
      <c r="R157" s="26" t="str">
        <f t="shared" si="22"/>
        <v/>
      </c>
      <c r="S157" s="26" t="str">
        <f t="shared" si="22"/>
        <v/>
      </c>
      <c r="T157" s="26" t="str">
        <f t="shared" si="22"/>
        <v/>
      </c>
      <c r="U157" s="26" t="str">
        <f t="shared" si="22"/>
        <v/>
      </c>
      <c r="V157" s="26" t="str">
        <f t="shared" si="22"/>
        <v/>
      </c>
      <c r="X157" s="1">
        <f t="shared" si="15"/>
        <v>1</v>
      </c>
    </row>
    <row r="158" spans="1:24" ht="15.6" x14ac:dyDescent="0.4">
      <c r="A158" s="20" t="s">
        <v>887</v>
      </c>
      <c r="B158" s="89">
        <v>62</v>
      </c>
      <c r="C158" s="20" t="s">
        <v>88</v>
      </c>
      <c r="D158" s="70">
        <v>83</v>
      </c>
      <c r="E158" s="20" t="s">
        <v>215</v>
      </c>
      <c r="F158" s="20" t="s">
        <v>19</v>
      </c>
      <c r="G158" s="20" t="s">
        <v>19</v>
      </c>
      <c r="H158" s="21" t="s">
        <v>106</v>
      </c>
      <c r="I158" s="71">
        <v>1</v>
      </c>
      <c r="J158" s="21"/>
      <c r="K158" s="4" t="s">
        <v>33</v>
      </c>
      <c r="L158" s="1"/>
      <c r="M158" s="21"/>
      <c r="N158" s="29">
        <f t="shared" si="19"/>
        <v>1</v>
      </c>
      <c r="O158" s="29" t="str">
        <f t="shared" si="20"/>
        <v/>
      </c>
      <c r="P158" s="89">
        <v>62</v>
      </c>
      <c r="Q158" s="34"/>
      <c r="R158" s="26" t="str">
        <f t="shared" si="22"/>
        <v/>
      </c>
      <c r="S158" s="26" t="str">
        <f t="shared" si="22"/>
        <v/>
      </c>
      <c r="T158" s="26" t="str">
        <f t="shared" si="22"/>
        <v/>
      </c>
      <c r="U158" s="26" t="str">
        <f t="shared" si="22"/>
        <v/>
      </c>
      <c r="V158" s="26" t="str">
        <f t="shared" si="22"/>
        <v/>
      </c>
      <c r="X158" s="1">
        <f t="shared" si="15"/>
        <v>0</v>
      </c>
    </row>
    <row r="159" spans="1:24" ht="15.6" x14ac:dyDescent="0.4">
      <c r="A159" s="20" t="s">
        <v>888</v>
      </c>
      <c r="B159" s="89">
        <v>63</v>
      </c>
      <c r="C159" s="20" t="s">
        <v>88</v>
      </c>
      <c r="D159" s="70">
        <v>83</v>
      </c>
      <c r="E159" s="20" t="s">
        <v>215</v>
      </c>
      <c r="F159" s="20" t="s">
        <v>646</v>
      </c>
      <c r="G159" s="20" t="s">
        <v>23</v>
      </c>
      <c r="H159" s="21" t="s">
        <v>889</v>
      </c>
      <c r="I159" s="71">
        <v>1</v>
      </c>
      <c r="J159" s="21"/>
      <c r="K159" s="4" t="s">
        <v>33</v>
      </c>
      <c r="L159" s="1"/>
      <c r="M159" s="21"/>
      <c r="N159" s="29">
        <f t="shared" si="19"/>
        <v>1</v>
      </c>
      <c r="O159" s="29" t="str">
        <f t="shared" si="20"/>
        <v/>
      </c>
      <c r="P159" s="89">
        <v>63</v>
      </c>
      <c r="Q159" s="34"/>
      <c r="R159" s="26" t="str">
        <f t="shared" si="22"/>
        <v/>
      </c>
      <c r="S159" s="26" t="str">
        <f t="shared" si="22"/>
        <v/>
      </c>
      <c r="T159" s="26" t="str">
        <f t="shared" si="22"/>
        <v/>
      </c>
      <c r="U159" s="26" t="str">
        <f t="shared" si="22"/>
        <v/>
      </c>
      <c r="V159" s="26" t="str">
        <f t="shared" si="22"/>
        <v/>
      </c>
      <c r="X159" s="1">
        <f t="shared" si="15"/>
        <v>0</v>
      </c>
    </row>
    <row r="160" spans="1:24" ht="15.6" x14ac:dyDescent="0.4">
      <c r="A160" s="20" t="s">
        <v>890</v>
      </c>
      <c r="B160" s="89">
        <v>64</v>
      </c>
      <c r="C160" s="20" t="s">
        <v>88</v>
      </c>
      <c r="D160" s="70">
        <v>84</v>
      </c>
      <c r="E160" s="20" t="s">
        <v>220</v>
      </c>
      <c r="F160" s="20" t="s">
        <v>19</v>
      </c>
      <c r="G160" s="20" t="s">
        <v>19</v>
      </c>
      <c r="H160" s="21" t="s">
        <v>758</v>
      </c>
      <c r="I160" s="71">
        <v>1</v>
      </c>
      <c r="J160" s="21"/>
      <c r="K160" s="4" t="s">
        <v>33</v>
      </c>
      <c r="L160" s="1"/>
      <c r="M160" s="21"/>
      <c r="N160" s="29">
        <f t="shared" si="19"/>
        <v>1</v>
      </c>
      <c r="O160" s="29" t="str">
        <f t="shared" si="20"/>
        <v/>
      </c>
      <c r="P160" s="89">
        <v>64</v>
      </c>
      <c r="Q160" s="34"/>
      <c r="R160" s="26" t="str">
        <f t="shared" si="22"/>
        <v/>
      </c>
      <c r="S160" s="26" t="str">
        <f t="shared" si="22"/>
        <v/>
      </c>
      <c r="T160" s="26" t="str">
        <f t="shared" si="22"/>
        <v/>
      </c>
      <c r="U160" s="26" t="str">
        <f t="shared" si="22"/>
        <v/>
      </c>
      <c r="V160" s="26" t="str">
        <f t="shared" si="22"/>
        <v/>
      </c>
      <c r="X160" s="1">
        <f t="shared" si="15"/>
        <v>1</v>
      </c>
    </row>
    <row r="161" spans="1:24" ht="15.6" x14ac:dyDescent="0.4">
      <c r="A161" s="20" t="s">
        <v>891</v>
      </c>
      <c r="B161" s="89">
        <v>65</v>
      </c>
      <c r="C161" s="20" t="s">
        <v>88</v>
      </c>
      <c r="D161" s="70">
        <v>84</v>
      </c>
      <c r="E161" s="20" t="s">
        <v>220</v>
      </c>
      <c r="F161" s="20" t="s">
        <v>19</v>
      </c>
      <c r="G161" s="20" t="s">
        <v>19</v>
      </c>
      <c r="H161" s="21" t="s">
        <v>892</v>
      </c>
      <c r="I161" s="71">
        <v>1</v>
      </c>
      <c r="J161" s="21"/>
      <c r="K161" s="4" t="s">
        <v>33</v>
      </c>
      <c r="L161" s="1"/>
      <c r="M161" s="21"/>
      <c r="N161" s="29">
        <f t="shared" si="19"/>
        <v>1</v>
      </c>
      <c r="O161" s="29" t="str">
        <f t="shared" si="20"/>
        <v/>
      </c>
      <c r="P161" s="89">
        <v>65</v>
      </c>
      <c r="Q161" s="34"/>
      <c r="R161" s="26" t="str">
        <f t="shared" si="22"/>
        <v/>
      </c>
      <c r="S161" s="26" t="str">
        <f t="shared" si="22"/>
        <v/>
      </c>
      <c r="T161" s="26" t="str">
        <f t="shared" si="22"/>
        <v/>
      </c>
      <c r="U161" s="26" t="str">
        <f t="shared" si="22"/>
        <v/>
      </c>
      <c r="V161" s="26" t="str">
        <f t="shared" si="22"/>
        <v/>
      </c>
      <c r="X161" s="1">
        <f t="shared" ref="X161:X178" si="23">IF(D161=D160,0,1)</f>
        <v>0</v>
      </c>
    </row>
    <row r="162" spans="1:24" ht="15.6" x14ac:dyDescent="0.4">
      <c r="A162" s="20" t="s">
        <v>893</v>
      </c>
      <c r="B162" s="89">
        <v>66</v>
      </c>
      <c r="C162" s="20" t="s">
        <v>88</v>
      </c>
      <c r="D162" s="70">
        <v>84</v>
      </c>
      <c r="E162" s="20" t="s">
        <v>220</v>
      </c>
      <c r="F162" s="20" t="s">
        <v>19</v>
      </c>
      <c r="G162" s="20" t="s">
        <v>19</v>
      </c>
      <c r="H162" s="21" t="s">
        <v>26</v>
      </c>
      <c r="I162" s="71">
        <v>1</v>
      </c>
      <c r="J162" s="21"/>
      <c r="K162" s="4" t="s">
        <v>33</v>
      </c>
      <c r="L162" s="1"/>
      <c r="M162" s="21"/>
      <c r="N162" s="29">
        <f t="shared" si="19"/>
        <v>1</v>
      </c>
      <c r="O162" s="29" t="str">
        <f t="shared" si="20"/>
        <v/>
      </c>
      <c r="P162" s="89">
        <v>66</v>
      </c>
      <c r="Q162" s="34"/>
      <c r="R162" s="26" t="str">
        <f t="shared" si="22"/>
        <v/>
      </c>
      <c r="S162" s="26" t="str">
        <f t="shared" si="22"/>
        <v/>
      </c>
      <c r="T162" s="26" t="str">
        <f t="shared" si="22"/>
        <v/>
      </c>
      <c r="U162" s="26" t="str">
        <f t="shared" si="22"/>
        <v/>
      </c>
      <c r="V162" s="26" t="str">
        <f t="shared" si="22"/>
        <v/>
      </c>
      <c r="X162" s="1">
        <f t="shared" si="23"/>
        <v>0</v>
      </c>
    </row>
    <row r="163" spans="1:24" ht="15.6" x14ac:dyDescent="0.4">
      <c r="A163" s="20" t="s">
        <v>894</v>
      </c>
      <c r="B163" s="89">
        <v>67</v>
      </c>
      <c r="C163" s="20" t="s">
        <v>88</v>
      </c>
      <c r="D163" s="70">
        <v>86</v>
      </c>
      <c r="E163" s="20" t="s">
        <v>221</v>
      </c>
      <c r="F163" s="20" t="s">
        <v>21</v>
      </c>
      <c r="G163" s="20" t="s">
        <v>21</v>
      </c>
      <c r="H163" s="21" t="s">
        <v>895</v>
      </c>
      <c r="I163" s="71">
        <v>1</v>
      </c>
      <c r="J163" s="21"/>
      <c r="K163" s="4" t="s">
        <v>33</v>
      </c>
      <c r="L163" s="1"/>
      <c r="M163" s="21"/>
      <c r="N163" s="29">
        <f t="shared" si="19"/>
        <v>1</v>
      </c>
      <c r="O163" s="29" t="str">
        <f t="shared" si="20"/>
        <v/>
      </c>
      <c r="P163" s="89">
        <v>67</v>
      </c>
      <c r="Q163" s="34"/>
      <c r="R163" s="26" t="str">
        <f t="shared" si="22"/>
        <v/>
      </c>
      <c r="S163" s="26" t="str">
        <f t="shared" si="22"/>
        <v/>
      </c>
      <c r="T163" s="26" t="str">
        <f t="shared" si="22"/>
        <v/>
      </c>
      <c r="U163" s="26" t="str">
        <f t="shared" si="22"/>
        <v/>
      </c>
      <c r="V163" s="26" t="str">
        <f t="shared" si="22"/>
        <v/>
      </c>
      <c r="X163" s="1">
        <f t="shared" si="23"/>
        <v>1</v>
      </c>
    </row>
    <row r="164" spans="1:24" ht="15.6" x14ac:dyDescent="0.4">
      <c r="A164" s="20" t="s">
        <v>104</v>
      </c>
      <c r="B164" s="89">
        <v>68</v>
      </c>
      <c r="C164" s="20" t="s">
        <v>88</v>
      </c>
      <c r="D164" s="70">
        <v>86</v>
      </c>
      <c r="E164" s="20" t="s">
        <v>221</v>
      </c>
      <c r="F164" s="20" t="s">
        <v>21</v>
      </c>
      <c r="G164" s="20" t="s">
        <v>21</v>
      </c>
      <c r="H164" s="21" t="s">
        <v>896</v>
      </c>
      <c r="I164" s="71">
        <v>1</v>
      </c>
      <c r="J164" s="21"/>
      <c r="K164" s="4" t="s">
        <v>33</v>
      </c>
      <c r="L164" s="1"/>
      <c r="M164" s="21"/>
      <c r="N164" s="29">
        <f t="shared" si="19"/>
        <v>1</v>
      </c>
      <c r="O164" s="29" t="str">
        <f t="shared" si="20"/>
        <v/>
      </c>
      <c r="P164" s="89">
        <v>68</v>
      </c>
      <c r="Q164" s="34"/>
      <c r="R164" s="26" t="str">
        <f t="shared" si="22"/>
        <v/>
      </c>
      <c r="S164" s="26" t="str">
        <f t="shared" si="22"/>
        <v/>
      </c>
      <c r="T164" s="26" t="str">
        <f t="shared" si="22"/>
        <v/>
      </c>
      <c r="U164" s="26" t="str">
        <f t="shared" si="22"/>
        <v/>
      </c>
      <c r="V164" s="26" t="str">
        <f t="shared" si="22"/>
        <v/>
      </c>
      <c r="X164" s="1">
        <f t="shared" si="23"/>
        <v>0</v>
      </c>
    </row>
    <row r="165" spans="1:24" ht="15.6" x14ac:dyDescent="0.4">
      <c r="A165" s="20" t="s">
        <v>897</v>
      </c>
      <c r="B165" s="89">
        <v>69</v>
      </c>
      <c r="C165" s="20" t="s">
        <v>88</v>
      </c>
      <c r="D165" s="70">
        <v>86</v>
      </c>
      <c r="E165" s="20" t="s">
        <v>221</v>
      </c>
      <c r="F165" s="20" t="s">
        <v>21</v>
      </c>
      <c r="G165" s="20" t="s">
        <v>21</v>
      </c>
      <c r="H165" s="21" t="s">
        <v>898</v>
      </c>
      <c r="I165" s="71">
        <v>1</v>
      </c>
      <c r="J165" s="21"/>
      <c r="K165" s="4" t="s">
        <v>33</v>
      </c>
      <c r="L165" s="1"/>
      <c r="M165" s="21"/>
      <c r="N165" s="29">
        <f t="shared" si="19"/>
        <v>1</v>
      </c>
      <c r="O165" s="29" t="str">
        <f t="shared" si="20"/>
        <v/>
      </c>
      <c r="P165" s="89">
        <v>69</v>
      </c>
      <c r="Q165" s="34"/>
      <c r="R165" s="26" t="str">
        <f t="shared" si="22"/>
        <v/>
      </c>
      <c r="S165" s="26" t="str">
        <f t="shared" si="22"/>
        <v/>
      </c>
      <c r="T165" s="26" t="str">
        <f t="shared" si="22"/>
        <v/>
      </c>
      <c r="U165" s="26" t="str">
        <f t="shared" si="22"/>
        <v/>
      </c>
      <c r="V165" s="26" t="str">
        <f t="shared" si="22"/>
        <v/>
      </c>
      <c r="X165" s="1">
        <f t="shared" si="23"/>
        <v>0</v>
      </c>
    </row>
    <row r="166" spans="1:24" ht="15.6" x14ac:dyDescent="0.4">
      <c r="A166" s="20" t="s">
        <v>105</v>
      </c>
      <c r="B166" s="89">
        <v>70</v>
      </c>
      <c r="C166" s="20" t="s">
        <v>88</v>
      </c>
      <c r="D166" s="70">
        <v>86</v>
      </c>
      <c r="E166" s="20" t="s">
        <v>221</v>
      </c>
      <c r="F166" s="20" t="s">
        <v>21</v>
      </c>
      <c r="G166" s="20" t="s">
        <v>21</v>
      </c>
      <c r="H166" s="21" t="s">
        <v>899</v>
      </c>
      <c r="I166" s="71">
        <v>1</v>
      </c>
      <c r="J166" s="21"/>
      <c r="K166" s="4" t="s">
        <v>33</v>
      </c>
      <c r="L166" s="1"/>
      <c r="M166" s="21"/>
      <c r="N166" s="29">
        <f t="shared" si="19"/>
        <v>1</v>
      </c>
      <c r="O166" s="29" t="str">
        <f t="shared" si="20"/>
        <v/>
      </c>
      <c r="P166" s="89">
        <v>70</v>
      </c>
      <c r="Q166" s="34"/>
      <c r="R166" s="26" t="str">
        <f t="shared" si="22"/>
        <v/>
      </c>
      <c r="S166" s="26" t="str">
        <f t="shared" si="22"/>
        <v/>
      </c>
      <c r="T166" s="26" t="str">
        <f t="shared" si="22"/>
        <v/>
      </c>
      <c r="U166" s="26" t="str">
        <f t="shared" si="22"/>
        <v/>
      </c>
      <c r="V166" s="26" t="str">
        <f t="shared" si="22"/>
        <v/>
      </c>
      <c r="X166" s="1">
        <f t="shared" si="23"/>
        <v>0</v>
      </c>
    </row>
    <row r="167" spans="1:24" ht="15.6" x14ac:dyDescent="0.4">
      <c r="A167" s="20" t="s">
        <v>900</v>
      </c>
      <c r="B167" s="89">
        <v>71</v>
      </c>
      <c r="C167" s="20" t="s">
        <v>88</v>
      </c>
      <c r="D167" s="70">
        <v>86</v>
      </c>
      <c r="E167" s="20" t="s">
        <v>221</v>
      </c>
      <c r="F167" s="20" t="s">
        <v>21</v>
      </c>
      <c r="G167" s="20" t="s">
        <v>21</v>
      </c>
      <c r="H167" s="21" t="s">
        <v>755</v>
      </c>
      <c r="I167" s="71">
        <v>1</v>
      </c>
      <c r="J167" s="21"/>
      <c r="K167" s="4" t="s">
        <v>33</v>
      </c>
      <c r="L167" s="1"/>
      <c r="M167" s="21"/>
      <c r="N167" s="29">
        <f t="shared" si="19"/>
        <v>1</v>
      </c>
      <c r="O167" s="29" t="str">
        <f t="shared" si="20"/>
        <v/>
      </c>
      <c r="P167" s="89">
        <v>71</v>
      </c>
      <c r="Q167" s="34"/>
      <c r="R167" s="26" t="str">
        <f t="shared" si="22"/>
        <v/>
      </c>
      <c r="S167" s="26" t="str">
        <f t="shared" si="22"/>
        <v/>
      </c>
      <c r="T167" s="26" t="str">
        <f t="shared" si="22"/>
        <v/>
      </c>
      <c r="U167" s="26" t="str">
        <f t="shared" si="22"/>
        <v/>
      </c>
      <c r="V167" s="26" t="str">
        <f t="shared" si="22"/>
        <v/>
      </c>
      <c r="X167" s="1">
        <f t="shared" si="23"/>
        <v>0</v>
      </c>
    </row>
    <row r="168" spans="1:24" ht="15.6" x14ac:dyDescent="0.4">
      <c r="A168" s="20" t="s">
        <v>901</v>
      </c>
      <c r="B168" s="89">
        <v>72</v>
      </c>
      <c r="C168" s="20" t="s">
        <v>88</v>
      </c>
      <c r="D168" s="70">
        <v>86</v>
      </c>
      <c r="E168" s="20" t="s">
        <v>221</v>
      </c>
      <c r="F168" s="20" t="s">
        <v>21</v>
      </c>
      <c r="G168" s="20" t="s">
        <v>21</v>
      </c>
      <c r="H168" s="21" t="s">
        <v>902</v>
      </c>
      <c r="I168" s="71">
        <v>1</v>
      </c>
      <c r="J168" s="21"/>
      <c r="K168" s="4" t="s">
        <v>33</v>
      </c>
      <c r="L168" s="1"/>
      <c r="M168" s="21"/>
      <c r="N168" s="29">
        <f t="shared" si="19"/>
        <v>1</v>
      </c>
      <c r="O168" s="29" t="str">
        <f t="shared" si="20"/>
        <v/>
      </c>
      <c r="P168" s="89">
        <v>72</v>
      </c>
      <c r="Q168" s="34"/>
      <c r="R168" s="26" t="str">
        <f t="shared" si="22"/>
        <v/>
      </c>
      <c r="S168" s="26" t="str">
        <f t="shared" si="22"/>
        <v/>
      </c>
      <c r="T168" s="26" t="str">
        <f t="shared" si="22"/>
        <v/>
      </c>
      <c r="U168" s="26" t="str">
        <f t="shared" si="22"/>
        <v/>
      </c>
      <c r="V168" s="26" t="str">
        <f t="shared" si="22"/>
        <v/>
      </c>
      <c r="X168" s="1">
        <f t="shared" si="23"/>
        <v>0</v>
      </c>
    </row>
    <row r="169" spans="1:24" ht="15.6" x14ac:dyDescent="0.4">
      <c r="A169" s="20" t="s">
        <v>903</v>
      </c>
      <c r="B169" s="89">
        <v>73</v>
      </c>
      <c r="C169" s="20" t="s">
        <v>88</v>
      </c>
      <c r="D169" s="70">
        <v>88</v>
      </c>
      <c r="E169" s="20" t="s">
        <v>231</v>
      </c>
      <c r="F169" s="20" t="s">
        <v>21</v>
      </c>
      <c r="G169" s="20" t="s">
        <v>21</v>
      </c>
      <c r="H169" s="21" t="s">
        <v>114</v>
      </c>
      <c r="I169" s="71">
        <v>1</v>
      </c>
      <c r="J169" s="21"/>
      <c r="K169" s="4" t="s">
        <v>33</v>
      </c>
      <c r="L169" s="1"/>
      <c r="M169" s="21"/>
      <c r="N169" s="29">
        <f t="shared" si="19"/>
        <v>1</v>
      </c>
      <c r="O169" s="29" t="str">
        <f t="shared" si="20"/>
        <v/>
      </c>
      <c r="P169" s="89">
        <v>73</v>
      </c>
      <c r="Q169" s="34"/>
      <c r="R169" s="26" t="str">
        <f t="shared" si="22"/>
        <v/>
      </c>
      <c r="S169" s="26" t="str">
        <f t="shared" si="22"/>
        <v/>
      </c>
      <c r="T169" s="26" t="str">
        <f t="shared" si="22"/>
        <v/>
      </c>
      <c r="U169" s="26" t="str">
        <f t="shared" si="22"/>
        <v/>
      </c>
      <c r="V169" s="26" t="str">
        <f t="shared" si="22"/>
        <v/>
      </c>
      <c r="X169" s="1">
        <f t="shared" si="23"/>
        <v>1</v>
      </c>
    </row>
    <row r="170" spans="1:24" ht="15.6" x14ac:dyDescent="0.4">
      <c r="A170" s="20" t="s">
        <v>115</v>
      </c>
      <c r="B170" s="89">
        <v>74</v>
      </c>
      <c r="C170" s="20" t="s">
        <v>88</v>
      </c>
      <c r="D170" s="70">
        <v>88</v>
      </c>
      <c r="E170" s="20" t="s">
        <v>231</v>
      </c>
      <c r="F170" s="20" t="s">
        <v>21</v>
      </c>
      <c r="G170" s="20" t="s">
        <v>21</v>
      </c>
      <c r="H170" s="21" t="s">
        <v>118</v>
      </c>
      <c r="I170" s="71">
        <v>1</v>
      </c>
      <c r="J170" s="21"/>
      <c r="K170" s="4" t="s">
        <v>33</v>
      </c>
      <c r="L170" s="1"/>
      <c r="M170" s="21"/>
      <c r="N170" s="29">
        <f t="shared" si="19"/>
        <v>1</v>
      </c>
      <c r="O170" s="29" t="str">
        <f t="shared" si="20"/>
        <v/>
      </c>
      <c r="P170" s="89">
        <v>74</v>
      </c>
      <c r="Q170" s="34"/>
      <c r="R170" s="26" t="str">
        <f t="shared" si="22"/>
        <v/>
      </c>
      <c r="S170" s="26" t="str">
        <f t="shared" si="22"/>
        <v/>
      </c>
      <c r="T170" s="26" t="str">
        <f t="shared" si="22"/>
        <v/>
      </c>
      <c r="U170" s="26" t="str">
        <f t="shared" si="22"/>
        <v/>
      </c>
      <c r="V170" s="26" t="str">
        <f t="shared" si="22"/>
        <v/>
      </c>
      <c r="X170" s="1">
        <f t="shared" si="23"/>
        <v>0</v>
      </c>
    </row>
    <row r="171" spans="1:24" ht="15.6" x14ac:dyDescent="0.4">
      <c r="A171" s="20" t="s">
        <v>113</v>
      </c>
      <c r="B171" s="89">
        <v>75</v>
      </c>
      <c r="C171" s="20" t="s">
        <v>88</v>
      </c>
      <c r="D171" s="70">
        <v>88</v>
      </c>
      <c r="E171" s="20" t="s">
        <v>231</v>
      </c>
      <c r="F171" s="20" t="s">
        <v>21</v>
      </c>
      <c r="G171" s="20" t="s">
        <v>21</v>
      </c>
      <c r="H171" s="21" t="s">
        <v>29</v>
      </c>
      <c r="I171" s="71">
        <v>1</v>
      </c>
      <c r="J171" s="21"/>
      <c r="K171" s="4" t="s">
        <v>33</v>
      </c>
      <c r="L171" s="1"/>
      <c r="M171" s="21"/>
      <c r="N171" s="29">
        <f t="shared" si="19"/>
        <v>1</v>
      </c>
      <c r="O171" s="29" t="str">
        <f t="shared" si="20"/>
        <v/>
      </c>
      <c r="P171" s="89">
        <v>75</v>
      </c>
      <c r="Q171" s="34"/>
      <c r="R171" s="26" t="str">
        <f t="shared" si="22"/>
        <v/>
      </c>
      <c r="S171" s="26" t="str">
        <f t="shared" si="22"/>
        <v/>
      </c>
      <c r="T171" s="26" t="str">
        <f t="shared" si="22"/>
        <v/>
      </c>
      <c r="U171" s="26" t="str">
        <f t="shared" si="22"/>
        <v/>
      </c>
      <c r="V171" s="26" t="str">
        <f t="shared" si="22"/>
        <v/>
      </c>
      <c r="X171" s="1">
        <f t="shared" si="23"/>
        <v>0</v>
      </c>
    </row>
    <row r="172" spans="1:24" ht="15.6" x14ac:dyDescent="0.4">
      <c r="A172" s="20" t="s">
        <v>904</v>
      </c>
      <c r="B172" s="89">
        <v>76</v>
      </c>
      <c r="C172" s="20" t="s">
        <v>88</v>
      </c>
      <c r="D172" s="70">
        <v>88</v>
      </c>
      <c r="E172" s="20" t="s">
        <v>231</v>
      </c>
      <c r="F172" s="20" t="s">
        <v>21</v>
      </c>
      <c r="G172" s="20" t="s">
        <v>21</v>
      </c>
      <c r="H172" s="21" t="s">
        <v>117</v>
      </c>
      <c r="I172" s="71">
        <v>1</v>
      </c>
      <c r="J172" s="21"/>
      <c r="K172" s="4" t="s">
        <v>33</v>
      </c>
      <c r="L172" s="1"/>
      <c r="M172" s="21"/>
      <c r="N172" s="29">
        <f t="shared" si="19"/>
        <v>1</v>
      </c>
      <c r="O172" s="29" t="str">
        <f t="shared" si="20"/>
        <v/>
      </c>
      <c r="P172" s="89">
        <v>76</v>
      </c>
      <c r="Q172" s="34"/>
      <c r="R172" s="26" t="str">
        <f t="shared" si="22"/>
        <v/>
      </c>
      <c r="S172" s="26" t="str">
        <f t="shared" si="22"/>
        <v/>
      </c>
      <c r="T172" s="26" t="str">
        <f t="shared" si="22"/>
        <v/>
      </c>
      <c r="U172" s="26" t="str">
        <f t="shared" si="22"/>
        <v/>
      </c>
      <c r="V172" s="26" t="str">
        <f t="shared" si="22"/>
        <v/>
      </c>
      <c r="X172" s="1">
        <f t="shared" si="23"/>
        <v>0</v>
      </c>
    </row>
    <row r="173" spans="1:24" ht="15.6" x14ac:dyDescent="0.4">
      <c r="A173" s="20" t="s">
        <v>116</v>
      </c>
      <c r="B173" s="89">
        <v>77</v>
      </c>
      <c r="C173" s="20" t="s">
        <v>88</v>
      </c>
      <c r="D173" s="70">
        <v>88</v>
      </c>
      <c r="E173" s="20" t="s">
        <v>231</v>
      </c>
      <c r="F173" s="20" t="s">
        <v>21</v>
      </c>
      <c r="G173" s="20" t="s">
        <v>21</v>
      </c>
      <c r="H173" s="21" t="s">
        <v>905</v>
      </c>
      <c r="I173" s="71">
        <v>1</v>
      </c>
      <c r="J173" s="21"/>
      <c r="K173" s="4" t="s">
        <v>33</v>
      </c>
      <c r="L173" s="1"/>
      <c r="M173" s="21"/>
      <c r="N173" s="29">
        <f t="shared" si="19"/>
        <v>1</v>
      </c>
      <c r="O173" s="29" t="str">
        <f t="shared" si="20"/>
        <v/>
      </c>
      <c r="P173" s="89">
        <v>77</v>
      </c>
      <c r="Q173" s="34"/>
      <c r="R173" s="26" t="str">
        <f t="shared" si="22"/>
        <v/>
      </c>
      <c r="S173" s="26" t="str">
        <f t="shared" si="22"/>
        <v/>
      </c>
      <c r="T173" s="26" t="str">
        <f t="shared" si="22"/>
        <v/>
      </c>
      <c r="U173" s="26" t="str">
        <f t="shared" si="22"/>
        <v/>
      </c>
      <c r="V173" s="26" t="str">
        <f t="shared" si="22"/>
        <v/>
      </c>
      <c r="X173" s="1">
        <f t="shared" si="23"/>
        <v>0</v>
      </c>
    </row>
    <row r="174" spans="1:24" ht="15.6" x14ac:dyDescent="0.4">
      <c r="A174" s="20" t="s">
        <v>906</v>
      </c>
      <c r="B174" s="89">
        <v>78</v>
      </c>
      <c r="C174" s="20" t="s">
        <v>88</v>
      </c>
      <c r="D174" s="70">
        <v>89</v>
      </c>
      <c r="E174" s="20" t="s">
        <v>907</v>
      </c>
      <c r="F174" s="20" t="s">
        <v>21</v>
      </c>
      <c r="G174" s="20" t="s">
        <v>21</v>
      </c>
      <c r="H174" s="21" t="s">
        <v>908</v>
      </c>
      <c r="I174" s="71">
        <v>1</v>
      </c>
      <c r="J174" s="21"/>
      <c r="K174" s="4" t="s">
        <v>33</v>
      </c>
      <c r="L174" s="1"/>
      <c r="M174" s="21" t="s">
        <v>44</v>
      </c>
      <c r="N174" s="29">
        <f t="shared" si="19"/>
        <v>1</v>
      </c>
      <c r="O174" s="29" t="str">
        <f t="shared" si="20"/>
        <v/>
      </c>
      <c r="P174" s="89">
        <v>78</v>
      </c>
      <c r="Q174" s="34"/>
      <c r="R174" s="26" t="str">
        <f t="shared" si="22"/>
        <v/>
      </c>
      <c r="S174" s="26" t="str">
        <f t="shared" si="22"/>
        <v/>
      </c>
      <c r="T174" s="26" t="str">
        <f t="shared" si="22"/>
        <v/>
      </c>
      <c r="U174" s="26" t="str">
        <f t="shared" si="22"/>
        <v/>
      </c>
      <c r="V174" s="26" t="str">
        <f t="shared" si="22"/>
        <v/>
      </c>
      <c r="X174" s="1">
        <f t="shared" si="23"/>
        <v>1</v>
      </c>
    </row>
    <row r="175" spans="1:24" ht="15.6" x14ac:dyDescent="0.4">
      <c r="A175" s="20" t="s">
        <v>909</v>
      </c>
      <c r="B175" s="89">
        <v>79</v>
      </c>
      <c r="C175" s="20" t="s">
        <v>88</v>
      </c>
      <c r="D175" s="70">
        <v>89</v>
      </c>
      <c r="E175" s="20" t="s">
        <v>907</v>
      </c>
      <c r="F175" s="20" t="s">
        <v>21</v>
      </c>
      <c r="G175" s="20" t="s">
        <v>21</v>
      </c>
      <c r="H175" s="21" t="s">
        <v>910</v>
      </c>
      <c r="I175" s="71">
        <v>1</v>
      </c>
      <c r="J175" s="21"/>
      <c r="K175" s="4" t="s">
        <v>33</v>
      </c>
      <c r="L175" s="1"/>
      <c r="M175" s="21" t="s">
        <v>44</v>
      </c>
      <c r="N175" s="29">
        <f t="shared" si="19"/>
        <v>1</v>
      </c>
      <c r="O175" s="29" t="str">
        <f t="shared" si="20"/>
        <v/>
      </c>
      <c r="P175" s="89">
        <v>79</v>
      </c>
      <c r="Q175" s="34"/>
      <c r="R175" s="26" t="str">
        <f t="shared" si="22"/>
        <v/>
      </c>
      <c r="S175" s="26" t="str">
        <f t="shared" si="22"/>
        <v/>
      </c>
      <c r="T175" s="26" t="str">
        <f t="shared" si="22"/>
        <v/>
      </c>
      <c r="U175" s="26" t="str">
        <f t="shared" si="22"/>
        <v/>
      </c>
      <c r="V175" s="26" t="str">
        <f t="shared" si="22"/>
        <v/>
      </c>
      <c r="X175" s="1">
        <f t="shared" si="23"/>
        <v>0</v>
      </c>
    </row>
    <row r="176" spans="1:24" ht="15.6" x14ac:dyDescent="0.4">
      <c r="A176" s="20" t="s">
        <v>911</v>
      </c>
      <c r="B176" s="89">
        <v>80</v>
      </c>
      <c r="C176" s="20" t="s">
        <v>88</v>
      </c>
      <c r="D176" s="70">
        <v>89</v>
      </c>
      <c r="E176" s="20" t="s">
        <v>907</v>
      </c>
      <c r="F176" s="20" t="s">
        <v>21</v>
      </c>
      <c r="G176" s="20" t="s">
        <v>21</v>
      </c>
      <c r="H176" s="21" t="s">
        <v>912</v>
      </c>
      <c r="I176" s="71">
        <v>1</v>
      </c>
      <c r="J176" s="21"/>
      <c r="K176" s="4" t="s">
        <v>33</v>
      </c>
      <c r="L176" s="1"/>
      <c r="M176" s="21" t="s">
        <v>44</v>
      </c>
      <c r="N176" s="29">
        <f t="shared" si="19"/>
        <v>1</v>
      </c>
      <c r="O176" s="29" t="str">
        <f t="shared" si="20"/>
        <v/>
      </c>
      <c r="P176" s="89">
        <v>80</v>
      </c>
      <c r="Q176" s="34"/>
      <c r="R176" s="26" t="str">
        <f t="shared" si="22"/>
        <v/>
      </c>
      <c r="S176" s="26" t="str">
        <f t="shared" si="22"/>
        <v/>
      </c>
      <c r="T176" s="26" t="str">
        <f t="shared" si="22"/>
        <v/>
      </c>
      <c r="U176" s="26" t="str">
        <f t="shared" si="22"/>
        <v/>
      </c>
      <c r="V176" s="26" t="str">
        <f t="shared" si="22"/>
        <v/>
      </c>
      <c r="X176" s="1">
        <f t="shared" si="23"/>
        <v>0</v>
      </c>
    </row>
    <row r="177" spans="1:24" ht="15.6" x14ac:dyDescent="0.4">
      <c r="A177" s="20" t="s">
        <v>913</v>
      </c>
      <c r="B177" s="89">
        <v>81</v>
      </c>
      <c r="C177" s="20" t="s">
        <v>88</v>
      </c>
      <c r="D177" s="70">
        <v>89</v>
      </c>
      <c r="E177" s="20" t="s">
        <v>907</v>
      </c>
      <c r="F177" s="20" t="s">
        <v>21</v>
      </c>
      <c r="G177" s="20" t="s">
        <v>21</v>
      </c>
      <c r="H177" s="21" t="s">
        <v>914</v>
      </c>
      <c r="I177" s="71">
        <v>1</v>
      </c>
      <c r="J177" s="21"/>
      <c r="K177" s="4" t="s">
        <v>33</v>
      </c>
      <c r="L177" s="1"/>
      <c r="M177" s="21" t="s">
        <v>44</v>
      </c>
      <c r="N177" s="29">
        <f t="shared" si="19"/>
        <v>1</v>
      </c>
      <c r="O177" s="29" t="str">
        <f t="shared" si="20"/>
        <v/>
      </c>
      <c r="P177" s="89">
        <v>81</v>
      </c>
      <c r="Q177" s="34"/>
      <c r="R177" s="26" t="str">
        <f t="shared" si="22"/>
        <v/>
      </c>
      <c r="S177" s="26" t="str">
        <f t="shared" si="22"/>
        <v/>
      </c>
      <c r="T177" s="26" t="str">
        <f t="shared" si="22"/>
        <v/>
      </c>
      <c r="U177" s="26" t="str">
        <f t="shared" si="22"/>
        <v/>
      </c>
      <c r="V177" s="26" t="str">
        <f t="shared" si="22"/>
        <v/>
      </c>
      <c r="X177" s="1">
        <f t="shared" si="23"/>
        <v>0</v>
      </c>
    </row>
    <row r="178" spans="1:24" ht="15.6" x14ac:dyDescent="0.4">
      <c r="A178" s="20" t="s">
        <v>915</v>
      </c>
      <c r="B178" s="89">
        <v>82</v>
      </c>
      <c r="C178" s="20" t="s">
        <v>88</v>
      </c>
      <c r="D178" s="70">
        <v>89</v>
      </c>
      <c r="E178" s="20" t="s">
        <v>907</v>
      </c>
      <c r="F178" s="20" t="s">
        <v>21</v>
      </c>
      <c r="G178" s="20" t="s">
        <v>21</v>
      </c>
      <c r="H178" s="21" t="s">
        <v>916</v>
      </c>
      <c r="I178" s="71">
        <v>1</v>
      </c>
      <c r="J178" s="21"/>
      <c r="K178" s="4" t="s">
        <v>33</v>
      </c>
      <c r="L178" s="1"/>
      <c r="M178" s="21" t="s">
        <v>44</v>
      </c>
      <c r="N178" s="29">
        <f t="shared" si="19"/>
        <v>1</v>
      </c>
      <c r="O178" s="29" t="str">
        <f t="shared" si="20"/>
        <v/>
      </c>
      <c r="P178" s="89">
        <v>82</v>
      </c>
      <c r="Q178" s="34"/>
      <c r="R178" s="26" t="str">
        <f t="shared" si="22"/>
        <v/>
      </c>
      <c r="S178" s="26" t="str">
        <f t="shared" si="22"/>
        <v/>
      </c>
      <c r="T178" s="26" t="str">
        <f t="shared" si="22"/>
        <v/>
      </c>
      <c r="U178" s="26" t="str">
        <f t="shared" si="22"/>
        <v/>
      </c>
      <c r="V178" s="26" t="str">
        <f t="shared" si="22"/>
        <v/>
      </c>
      <c r="X178" s="1">
        <f t="shared" si="23"/>
        <v>0</v>
      </c>
    </row>
    <row r="179" spans="1:24" x14ac:dyDescent="0.4">
      <c r="A179" s="77"/>
      <c r="B179" s="78"/>
      <c r="C179" s="77"/>
      <c r="D179" s="78"/>
      <c r="E179" s="77"/>
      <c r="F179" s="77"/>
      <c r="G179" s="77"/>
      <c r="H179" s="79"/>
      <c r="I179" s="80"/>
      <c r="J179" s="79"/>
      <c r="L179" s="1"/>
      <c r="M179" s="79"/>
      <c r="P179" s="91"/>
      <c r="Q179" s="45"/>
      <c r="R179" s="95" t="str">
        <f>R3</f>
        <v>ABC</v>
      </c>
      <c r="S179" s="95" t="str">
        <f t="shared" ref="S179:U179" si="24">S3</f>
        <v>ASRA</v>
      </c>
      <c r="T179" s="95" t="str">
        <f t="shared" si="24"/>
        <v>URA</v>
      </c>
      <c r="U179" s="95" t="str">
        <f t="shared" si="24"/>
        <v>IRC</v>
      </c>
    </row>
    <row r="180" spans="1:24" ht="15.6" x14ac:dyDescent="0.4">
      <c r="A180" s="77"/>
      <c r="B180" s="78"/>
      <c r="C180" s="77"/>
      <c r="D180" s="78"/>
      <c r="E180" s="77"/>
      <c r="F180" s="77"/>
      <c r="G180" s="77"/>
      <c r="H180" s="79"/>
      <c r="I180" s="80"/>
      <c r="J180" s="79"/>
      <c r="L180" s="1"/>
      <c r="M180" s="79"/>
      <c r="P180" s="91"/>
      <c r="Q180" s="34" t="s">
        <v>922</v>
      </c>
      <c r="R180" s="26">
        <f>SUM(R98:R178)</f>
        <v>0</v>
      </c>
      <c r="S180" s="26">
        <f>SUM(S98:S178)</f>
        <v>0</v>
      </c>
      <c r="T180" s="26">
        <f>SUM(T98:T178)</f>
        <v>0</v>
      </c>
      <c r="U180" s="26">
        <f>SUM(U98:U178)</f>
        <v>0</v>
      </c>
      <c r="V180" s="26">
        <f>SUM(V98:V178)</f>
        <v>0</v>
      </c>
    </row>
    <row r="181" spans="1:24" ht="15.6" x14ac:dyDescent="0.4">
      <c r="A181" s="77"/>
      <c r="B181" s="78"/>
      <c r="C181" s="77"/>
      <c r="D181" s="78"/>
      <c r="E181" s="77"/>
      <c r="F181" s="77"/>
      <c r="G181" s="77"/>
      <c r="H181" s="79"/>
      <c r="I181" s="80"/>
      <c r="J181" s="79"/>
      <c r="L181" s="1"/>
      <c r="M181" s="79"/>
      <c r="P181" s="91"/>
      <c r="Q181" s="45"/>
    </row>
    <row r="182" spans="1:24" x14ac:dyDescent="0.4">
      <c r="Q182" s="93" t="s">
        <v>934</v>
      </c>
    </row>
    <row r="183" spans="1:24" x14ac:dyDescent="0.4">
      <c r="Q183" s="46" t="s">
        <v>124</v>
      </c>
      <c r="R183" s="31"/>
      <c r="S183" s="31"/>
      <c r="T183" s="31"/>
      <c r="U183" s="45"/>
      <c r="V183" s="45">
        <f>SUM(X98:X178)</f>
        <v>25</v>
      </c>
    </row>
    <row r="184" spans="1:24" x14ac:dyDescent="0.4">
      <c r="Q184" s="46" t="s">
        <v>122</v>
      </c>
      <c r="R184" s="31"/>
      <c r="S184" s="31"/>
      <c r="T184" s="31"/>
      <c r="U184" s="45">
        <f>COUNTIF(Q41:Q115,"W")</f>
        <v>0</v>
      </c>
      <c r="V184" s="45"/>
    </row>
    <row r="185" spans="1:24" x14ac:dyDescent="0.4">
      <c r="Q185" s="46" t="s">
        <v>123</v>
      </c>
      <c r="R185" s="31"/>
      <c r="S185" s="31"/>
      <c r="T185" s="31"/>
      <c r="U185" s="45">
        <f>COUNTIF(Q41:Q115,"R")</f>
        <v>0</v>
      </c>
      <c r="V185" s="45"/>
    </row>
    <row r="186" spans="1:24" x14ac:dyDescent="0.4">
      <c r="Q186" s="46" t="s">
        <v>121</v>
      </c>
      <c r="R186" s="31"/>
      <c r="S186" s="31"/>
      <c r="T186" s="31"/>
      <c r="U186" s="31"/>
      <c r="V186" s="31">
        <f>V183-U184</f>
        <v>25</v>
      </c>
    </row>
    <row r="187" spans="1:24" x14ac:dyDescent="0.4">
      <c r="Q187" s="57" t="s">
        <v>128</v>
      </c>
      <c r="R187" s="31"/>
      <c r="S187" s="31"/>
      <c r="T187" s="31"/>
      <c r="U187" s="31"/>
      <c r="V187" s="31"/>
    </row>
    <row r="188" spans="1:24" x14ac:dyDescent="0.4">
      <c r="Q188" s="45"/>
    </row>
    <row r="189" spans="1:24" x14ac:dyDescent="0.4">
      <c r="R189" s="7" t="str">
        <f>R3</f>
        <v>ABC</v>
      </c>
      <c r="S189" s="7" t="str">
        <f>S3</f>
        <v>ASRA</v>
      </c>
      <c r="T189" s="7" t="str">
        <f>T3</f>
        <v>URA</v>
      </c>
      <c r="U189" s="95" t="str">
        <f>U3</f>
        <v>IRC</v>
      </c>
      <c r="V189" s="7">
        <f>V3</f>
        <v>0</v>
      </c>
    </row>
    <row r="190" spans="1:24" x14ac:dyDescent="0.4">
      <c r="Q190" s="58" t="s">
        <v>51</v>
      </c>
      <c r="R190" s="34">
        <f>SUM(R97:R178)</f>
        <v>0</v>
      </c>
      <c r="S190" s="34">
        <f t="shared" ref="S190:V190" si="25">SUM(S97:S178)</f>
        <v>0</v>
      </c>
      <c r="T190" s="34">
        <f t="shared" si="25"/>
        <v>0</v>
      </c>
      <c r="U190" s="34">
        <f t="shared" si="25"/>
        <v>0</v>
      </c>
      <c r="V190" s="34">
        <f t="shared" si="25"/>
        <v>0</v>
      </c>
    </row>
    <row r="191" spans="1:24" x14ac:dyDescent="0.4">
      <c r="Q191" s="59" t="s">
        <v>52</v>
      </c>
      <c r="R191" s="97">
        <f>R86</f>
        <v>0</v>
      </c>
      <c r="S191" s="97">
        <f>S86</f>
        <v>0</v>
      </c>
      <c r="T191" s="97">
        <f>T86</f>
        <v>0</v>
      </c>
      <c r="U191" s="97">
        <f>U86</f>
        <v>0</v>
      </c>
      <c r="V191" s="97">
        <f>V86</f>
        <v>0</v>
      </c>
    </row>
    <row r="192" spans="1:24" x14ac:dyDescent="0.4">
      <c r="Q192" s="58"/>
      <c r="R192" s="32"/>
      <c r="S192" s="32"/>
      <c r="T192" s="32"/>
      <c r="U192" s="32"/>
      <c r="V192" s="32"/>
    </row>
    <row r="193" spans="17:22" x14ac:dyDescent="0.4">
      <c r="Q193" s="58" t="s">
        <v>53</v>
      </c>
      <c r="R193" s="61">
        <f>SUM(R190:R192)</f>
        <v>0</v>
      </c>
      <c r="S193" s="61">
        <f t="shared" ref="S193:V193" si="26">SUM(S190:S192)</f>
        <v>0</v>
      </c>
      <c r="T193" s="61">
        <f t="shared" si="26"/>
        <v>0</v>
      </c>
      <c r="U193" s="61">
        <f t="shared" si="26"/>
        <v>0</v>
      </c>
      <c r="V193" s="61">
        <f t="shared" si="26"/>
        <v>0</v>
      </c>
    </row>
    <row r="194" spans="17:22" x14ac:dyDescent="0.4">
      <c r="Q194" s="60" t="s">
        <v>129</v>
      </c>
    </row>
  </sheetData>
  <autoFilter ref="A96:X180" xr:uid="{8D4A022E-03AD-4322-87D0-4516E879ABEC}"/>
  <pageMargins left="0.39370078740157483" right="0.39370078740157483" top="0.59055118110236227" bottom="0.39370078740157483" header="0.23622047244094491" footer="0.31496062992125984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72"/>
  <sheetViews>
    <sheetView workbookViewId="0">
      <selection activeCell="A52" sqref="A52"/>
    </sheetView>
  </sheetViews>
  <sheetFormatPr defaultColWidth="8.83203125" defaultRowHeight="12.3" x14ac:dyDescent="0.4"/>
  <cols>
    <col min="1" max="1" width="129.83203125" bestFit="1" customWidth="1"/>
  </cols>
  <sheetData>
    <row r="1" spans="1:1" ht="12.6" x14ac:dyDescent="0.4">
      <c r="A1" s="13"/>
    </row>
    <row r="2" spans="1:1" ht="12.6" x14ac:dyDescent="0.4">
      <c r="A2" s="13"/>
    </row>
    <row r="3" spans="1:1" ht="12.6" x14ac:dyDescent="0.4">
      <c r="A3" s="13"/>
    </row>
    <row r="4" spans="1:1" ht="12.6" x14ac:dyDescent="0.4">
      <c r="A4" s="13"/>
    </row>
    <row r="5" spans="1:1" ht="12.6" x14ac:dyDescent="0.4">
      <c r="A5" s="13"/>
    </row>
    <row r="6" spans="1:1" ht="12.6" x14ac:dyDescent="0.4">
      <c r="A6" s="13"/>
    </row>
    <row r="7" spans="1:1" ht="12.6" x14ac:dyDescent="0.4">
      <c r="A7" s="13"/>
    </row>
    <row r="8" spans="1:1" ht="12.6" x14ac:dyDescent="0.4">
      <c r="A8" s="13"/>
    </row>
    <row r="9" spans="1:1" ht="12.6" x14ac:dyDescent="0.4">
      <c r="A9" s="13"/>
    </row>
    <row r="10" spans="1:1" ht="12.6" x14ac:dyDescent="0.4">
      <c r="A10" s="13"/>
    </row>
    <row r="11" spans="1:1" ht="12.6" x14ac:dyDescent="0.4">
      <c r="A11" s="13"/>
    </row>
    <row r="12" spans="1:1" ht="12.6" x14ac:dyDescent="0.4">
      <c r="A12" s="13"/>
    </row>
    <row r="13" spans="1:1" ht="12.6" x14ac:dyDescent="0.4">
      <c r="A13" s="13"/>
    </row>
    <row r="14" spans="1:1" ht="12.6" x14ac:dyDescent="0.4">
      <c r="A14" s="13"/>
    </row>
    <row r="15" spans="1:1" ht="12.6" x14ac:dyDescent="0.4">
      <c r="A15" s="13"/>
    </row>
    <row r="16" spans="1:1" ht="12.6" x14ac:dyDescent="0.4">
      <c r="A16" s="13"/>
    </row>
    <row r="17" spans="1:1" ht="12.6" x14ac:dyDescent="0.4">
      <c r="A17" s="13"/>
    </row>
    <row r="18" spans="1:1" ht="12.6" x14ac:dyDescent="0.4">
      <c r="A18" s="13"/>
    </row>
    <row r="19" spans="1:1" ht="12.6" x14ac:dyDescent="0.4">
      <c r="A19" s="13"/>
    </row>
    <row r="20" spans="1:1" ht="12.6" x14ac:dyDescent="0.4">
      <c r="A20" s="13"/>
    </row>
    <row r="21" spans="1:1" ht="12.6" x14ac:dyDescent="0.4">
      <c r="A21" s="13"/>
    </row>
    <row r="22" spans="1:1" ht="12.6" x14ac:dyDescent="0.4">
      <c r="A22" s="13"/>
    </row>
    <row r="23" spans="1:1" ht="12.6" x14ac:dyDescent="0.4">
      <c r="A23" s="13"/>
    </row>
    <row r="24" spans="1:1" ht="12.6" x14ac:dyDescent="0.4">
      <c r="A24" s="13"/>
    </row>
    <row r="25" spans="1:1" ht="12.6" x14ac:dyDescent="0.4">
      <c r="A25" s="13"/>
    </row>
    <row r="26" spans="1:1" ht="12.6" x14ac:dyDescent="0.4">
      <c r="A26" s="13"/>
    </row>
    <row r="27" spans="1:1" ht="12.6" x14ac:dyDescent="0.4">
      <c r="A27" s="13"/>
    </row>
    <row r="28" spans="1:1" ht="12.6" x14ac:dyDescent="0.4">
      <c r="A28" s="13"/>
    </row>
    <row r="29" spans="1:1" ht="12.6" x14ac:dyDescent="0.4">
      <c r="A29" s="13"/>
    </row>
    <row r="30" spans="1:1" ht="12.6" x14ac:dyDescent="0.4">
      <c r="A30" s="13"/>
    </row>
    <row r="31" spans="1:1" ht="12.6" x14ac:dyDescent="0.4">
      <c r="A31" s="13"/>
    </row>
    <row r="32" spans="1:1" ht="12.6" x14ac:dyDescent="0.4">
      <c r="A32" s="13"/>
    </row>
    <row r="33" spans="1:1" ht="12.6" x14ac:dyDescent="0.4">
      <c r="A33" s="13"/>
    </row>
    <row r="34" spans="1:1" ht="12.6" x14ac:dyDescent="0.4">
      <c r="A34" s="13"/>
    </row>
    <row r="35" spans="1:1" ht="12.6" x14ac:dyDescent="0.4">
      <c r="A35" s="13"/>
    </row>
    <row r="36" spans="1:1" ht="12.6" x14ac:dyDescent="0.4">
      <c r="A36" s="13"/>
    </row>
    <row r="37" spans="1:1" ht="12.6" x14ac:dyDescent="0.4">
      <c r="A37" s="13"/>
    </row>
    <row r="38" spans="1:1" ht="12.6" x14ac:dyDescent="0.4">
      <c r="A38" s="13"/>
    </row>
    <row r="39" spans="1:1" ht="12.6" x14ac:dyDescent="0.4">
      <c r="A39" s="13"/>
    </row>
    <row r="40" spans="1:1" ht="12.6" x14ac:dyDescent="0.4">
      <c r="A40" s="13"/>
    </row>
    <row r="41" spans="1:1" ht="12.6" x14ac:dyDescent="0.4">
      <c r="A41" s="13"/>
    </row>
    <row r="42" spans="1:1" ht="12.6" x14ac:dyDescent="0.4">
      <c r="A42" s="13"/>
    </row>
    <row r="43" spans="1:1" ht="12.6" x14ac:dyDescent="0.4">
      <c r="A43" s="13"/>
    </row>
    <row r="44" spans="1:1" ht="12.6" x14ac:dyDescent="0.4">
      <c r="A44" s="13"/>
    </row>
    <row r="45" spans="1:1" ht="12.6" x14ac:dyDescent="0.4">
      <c r="A45" s="13"/>
    </row>
    <row r="46" spans="1:1" ht="12.6" x14ac:dyDescent="0.4">
      <c r="A46" s="13"/>
    </row>
    <row r="47" spans="1:1" ht="12.6" x14ac:dyDescent="0.4">
      <c r="A47" s="13"/>
    </row>
    <row r="48" spans="1:1" ht="12.6" x14ac:dyDescent="0.4">
      <c r="A48" s="13"/>
    </row>
    <row r="49" spans="1:1" ht="12.6" x14ac:dyDescent="0.4">
      <c r="A49" s="13"/>
    </row>
    <row r="50" spans="1:1" ht="12.6" x14ac:dyDescent="0.4">
      <c r="A50" s="13"/>
    </row>
    <row r="51" spans="1:1" ht="12.6" x14ac:dyDescent="0.4">
      <c r="A51" s="13"/>
    </row>
    <row r="52" spans="1:1" ht="12.6" x14ac:dyDescent="0.4">
      <c r="A52" s="13"/>
    </row>
    <row r="53" spans="1:1" ht="12.6" x14ac:dyDescent="0.4">
      <c r="A53" s="13"/>
    </row>
    <row r="54" spans="1:1" ht="12.6" x14ac:dyDescent="0.4">
      <c r="A54" s="13"/>
    </row>
    <row r="55" spans="1:1" ht="12.6" x14ac:dyDescent="0.4">
      <c r="A55" s="13"/>
    </row>
    <row r="56" spans="1:1" ht="12.6" x14ac:dyDescent="0.4">
      <c r="A56" s="13"/>
    </row>
    <row r="57" spans="1:1" ht="12.6" x14ac:dyDescent="0.4">
      <c r="A57" s="13"/>
    </row>
    <row r="58" spans="1:1" ht="12.6" x14ac:dyDescent="0.4">
      <c r="A58" s="13"/>
    </row>
    <row r="59" spans="1:1" ht="12.6" x14ac:dyDescent="0.4">
      <c r="A59" s="13"/>
    </row>
    <row r="60" spans="1:1" ht="12.6" x14ac:dyDescent="0.4">
      <c r="A60" s="13"/>
    </row>
    <row r="61" spans="1:1" ht="12.6" x14ac:dyDescent="0.4">
      <c r="A61" s="13"/>
    </row>
    <row r="62" spans="1:1" ht="12.6" x14ac:dyDescent="0.4">
      <c r="A62" s="13"/>
    </row>
    <row r="63" spans="1:1" ht="12.6" x14ac:dyDescent="0.4">
      <c r="A63" s="13"/>
    </row>
    <row r="64" spans="1:1" ht="12.6" x14ac:dyDescent="0.4">
      <c r="A64" s="13"/>
    </row>
    <row r="65" spans="1:1" ht="12.6" x14ac:dyDescent="0.4">
      <c r="A65" s="13"/>
    </row>
    <row r="66" spans="1:1" ht="12.6" x14ac:dyDescent="0.4">
      <c r="A66" s="13"/>
    </row>
    <row r="67" spans="1:1" ht="12.6" x14ac:dyDescent="0.4">
      <c r="A67" s="13"/>
    </row>
    <row r="68" spans="1:1" ht="12.6" x14ac:dyDescent="0.4">
      <c r="A68" s="13"/>
    </row>
    <row r="69" spans="1:1" ht="12.6" x14ac:dyDescent="0.4">
      <c r="A69" s="13"/>
    </row>
    <row r="70" spans="1:1" ht="12.6" x14ac:dyDescent="0.4">
      <c r="A70" s="13"/>
    </row>
    <row r="71" spans="1:1" ht="12.6" x14ac:dyDescent="0.4">
      <c r="A71" s="13"/>
    </row>
    <row r="72" spans="1:1" ht="12.6" x14ac:dyDescent="0.4">
      <c r="A72" s="13"/>
    </row>
  </sheetData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B905-89B8-4517-9833-0E1461DAC1BD}">
  <dimension ref="A1:A122"/>
  <sheetViews>
    <sheetView workbookViewId="0">
      <selection activeCell="A44" sqref="A44"/>
    </sheetView>
  </sheetViews>
  <sheetFormatPr defaultColWidth="8.83203125" defaultRowHeight="12.3" x14ac:dyDescent="0.4"/>
  <cols>
    <col min="1" max="1" width="134.5" bestFit="1" customWidth="1"/>
  </cols>
  <sheetData>
    <row r="1" spans="1:1" ht="22.8" x14ac:dyDescent="0.4">
      <c r="A1" s="62" t="s">
        <v>131</v>
      </c>
    </row>
    <row r="2" spans="1:1" ht="15.3" x14ac:dyDescent="0.55000000000000004">
      <c r="A2" s="69" t="s">
        <v>386</v>
      </c>
    </row>
    <row r="3" spans="1:1" ht="12.6" x14ac:dyDescent="0.45">
      <c r="A3" s="10"/>
    </row>
    <row r="4" spans="1:1" ht="16" customHeight="1" x14ac:dyDescent="0.4">
      <c r="A4" s="12" t="s">
        <v>446</v>
      </c>
    </row>
    <row r="5" spans="1:1" ht="16" customHeight="1" x14ac:dyDescent="0.4">
      <c r="A5" s="12" t="s">
        <v>447</v>
      </c>
    </row>
    <row r="6" spans="1:1" ht="16" customHeight="1" x14ac:dyDescent="0.4">
      <c r="A6" s="12" t="s">
        <v>448</v>
      </c>
    </row>
    <row r="7" spans="1:1" ht="16" customHeight="1" x14ac:dyDescent="0.4">
      <c r="A7" s="12"/>
    </row>
    <row r="8" spans="1:1" ht="16" customHeight="1" x14ac:dyDescent="0.4">
      <c r="A8" s="12" t="s">
        <v>449</v>
      </c>
    </row>
    <row r="9" spans="1:1" ht="16" customHeight="1" x14ac:dyDescent="0.4">
      <c r="A9" s="12"/>
    </row>
    <row r="10" spans="1:1" ht="16" customHeight="1" x14ac:dyDescent="0.4">
      <c r="A10" s="12" t="s">
        <v>450</v>
      </c>
    </row>
    <row r="11" spans="1:1" ht="16" customHeight="1" x14ac:dyDescent="0.4">
      <c r="A11" s="12"/>
    </row>
    <row r="12" spans="1:1" ht="16" customHeight="1" x14ac:dyDescent="0.4">
      <c r="A12" s="12" t="s">
        <v>451</v>
      </c>
    </row>
    <row r="13" spans="1:1" ht="16" customHeight="1" x14ac:dyDescent="0.4">
      <c r="A13" s="12"/>
    </row>
    <row r="14" spans="1:1" ht="16" customHeight="1" x14ac:dyDescent="0.4">
      <c r="A14" s="12" t="s">
        <v>452</v>
      </c>
    </row>
    <row r="15" spans="1:1" ht="16" customHeight="1" x14ac:dyDescent="0.4">
      <c r="A15" s="12"/>
    </row>
    <row r="16" spans="1:1" ht="16" customHeight="1" x14ac:dyDescent="0.4">
      <c r="A16" s="12" t="s">
        <v>453</v>
      </c>
    </row>
    <row r="17" spans="1:1" ht="16" customHeight="1" x14ac:dyDescent="0.4">
      <c r="A17" s="12"/>
    </row>
    <row r="18" spans="1:1" ht="16" customHeight="1" x14ac:dyDescent="0.4">
      <c r="A18" s="12" t="s">
        <v>454</v>
      </c>
    </row>
    <row r="19" spans="1:1" ht="16" customHeight="1" x14ac:dyDescent="0.4">
      <c r="A19" s="12"/>
    </row>
    <row r="20" spans="1:1" ht="16" customHeight="1" x14ac:dyDescent="0.4">
      <c r="A20" s="12" t="s">
        <v>455</v>
      </c>
    </row>
    <row r="21" spans="1:1" ht="16" customHeight="1" x14ac:dyDescent="0.4">
      <c r="A21" s="12"/>
    </row>
    <row r="22" spans="1:1" ht="16" customHeight="1" x14ac:dyDescent="0.4">
      <c r="A22" s="12" t="s">
        <v>456</v>
      </c>
    </row>
    <row r="23" spans="1:1" ht="16" customHeight="1" x14ac:dyDescent="0.4">
      <c r="A23" s="12"/>
    </row>
    <row r="24" spans="1:1" ht="16" customHeight="1" x14ac:dyDescent="0.4">
      <c r="A24" s="12" t="s">
        <v>457</v>
      </c>
    </row>
    <row r="25" spans="1:1" ht="16" customHeight="1" x14ac:dyDescent="0.4">
      <c r="A25" s="12"/>
    </row>
    <row r="26" spans="1:1" ht="16" customHeight="1" x14ac:dyDescent="0.4">
      <c r="A26" s="12" t="s">
        <v>458</v>
      </c>
    </row>
    <row r="27" spans="1:1" ht="16" customHeight="1" x14ac:dyDescent="0.4">
      <c r="A27" s="12"/>
    </row>
    <row r="28" spans="1:1" ht="16" customHeight="1" x14ac:dyDescent="0.4">
      <c r="A28" s="12" t="s">
        <v>459</v>
      </c>
    </row>
    <row r="29" spans="1:1" ht="16" customHeight="1" x14ac:dyDescent="0.4">
      <c r="A29" s="12"/>
    </row>
    <row r="30" spans="1:1" ht="16" customHeight="1" x14ac:dyDescent="0.4">
      <c r="A30" s="12" t="s">
        <v>460</v>
      </c>
    </row>
    <row r="31" spans="1:1" ht="16" customHeight="1" x14ac:dyDescent="0.4">
      <c r="A31" s="12"/>
    </row>
    <row r="32" spans="1:1" ht="16" customHeight="1" x14ac:dyDescent="0.4">
      <c r="A32" s="12" t="s">
        <v>461</v>
      </c>
    </row>
    <row r="33" spans="1:1" ht="16" customHeight="1" x14ac:dyDescent="0.4">
      <c r="A33" s="12"/>
    </row>
    <row r="34" spans="1:1" ht="16" customHeight="1" x14ac:dyDescent="0.4">
      <c r="A34" s="12" t="s">
        <v>462</v>
      </c>
    </row>
    <row r="35" spans="1:1" ht="16" customHeight="1" x14ac:dyDescent="0.4">
      <c r="A35" s="12"/>
    </row>
    <row r="36" spans="1:1" ht="16" customHeight="1" x14ac:dyDescent="0.4">
      <c r="A36" s="12" t="s">
        <v>463</v>
      </c>
    </row>
    <row r="37" spans="1:1" ht="16" customHeight="1" x14ac:dyDescent="0.4">
      <c r="A37" s="12"/>
    </row>
    <row r="38" spans="1:1" ht="16" customHeight="1" x14ac:dyDescent="0.4">
      <c r="A38" s="12" t="s">
        <v>464</v>
      </c>
    </row>
    <row r="39" spans="1:1" ht="16" customHeight="1" x14ac:dyDescent="0.4">
      <c r="A39" s="12"/>
    </row>
    <row r="40" spans="1:1" ht="16" customHeight="1" x14ac:dyDescent="0.4">
      <c r="A40" s="12" t="s">
        <v>465</v>
      </c>
    </row>
    <row r="41" spans="1:1" ht="16" customHeight="1" x14ac:dyDescent="0.4">
      <c r="A41" s="12"/>
    </row>
    <row r="42" spans="1:1" ht="16" customHeight="1" x14ac:dyDescent="0.4">
      <c r="A42" s="12" t="s">
        <v>466</v>
      </c>
    </row>
    <row r="43" spans="1:1" ht="16" customHeight="1" x14ac:dyDescent="0.4">
      <c r="A43" s="12"/>
    </row>
    <row r="44" spans="1:1" ht="16" customHeight="1" x14ac:dyDescent="0.4">
      <c r="A44" s="12" t="s">
        <v>467</v>
      </c>
    </row>
    <row r="45" spans="1:1" ht="16" customHeight="1" x14ac:dyDescent="0.4">
      <c r="A45" s="12"/>
    </row>
    <row r="46" spans="1:1" ht="16" customHeight="1" x14ac:dyDescent="0.4">
      <c r="A46" s="12" t="s">
        <v>468</v>
      </c>
    </row>
    <row r="47" spans="1:1" ht="16" customHeight="1" x14ac:dyDescent="0.4">
      <c r="A47" s="12"/>
    </row>
    <row r="48" spans="1:1" ht="16" customHeight="1" x14ac:dyDescent="0.4">
      <c r="A48" s="12" t="s">
        <v>469</v>
      </c>
    </row>
    <row r="49" spans="1:1" ht="16" customHeight="1" x14ac:dyDescent="0.4">
      <c r="A49" s="12"/>
    </row>
    <row r="50" spans="1:1" ht="16" customHeight="1" x14ac:dyDescent="0.4">
      <c r="A50" s="12" t="s">
        <v>470</v>
      </c>
    </row>
    <row r="51" spans="1:1" ht="16" customHeight="1" x14ac:dyDescent="0.4">
      <c r="A51" s="12"/>
    </row>
    <row r="52" spans="1:1" ht="16" customHeight="1" x14ac:dyDescent="0.4">
      <c r="A52" s="12" t="s">
        <v>471</v>
      </c>
    </row>
    <row r="53" spans="1:1" ht="16" customHeight="1" x14ac:dyDescent="0.4">
      <c r="A53" s="12"/>
    </row>
    <row r="54" spans="1:1" ht="16" customHeight="1" x14ac:dyDescent="0.4">
      <c r="A54" s="12" t="s">
        <v>472</v>
      </c>
    </row>
    <row r="55" spans="1:1" ht="16" customHeight="1" x14ac:dyDescent="0.4">
      <c r="A55" s="12"/>
    </row>
    <row r="56" spans="1:1" ht="16" customHeight="1" x14ac:dyDescent="0.4">
      <c r="A56" s="12" t="s">
        <v>473</v>
      </c>
    </row>
    <row r="57" spans="1:1" ht="16" customHeight="1" x14ac:dyDescent="0.4">
      <c r="A57" s="12"/>
    </row>
    <row r="58" spans="1:1" ht="16" customHeight="1" x14ac:dyDescent="0.4">
      <c r="A58" s="12" t="s">
        <v>474</v>
      </c>
    </row>
    <row r="59" spans="1:1" ht="16" customHeight="1" x14ac:dyDescent="0.4">
      <c r="A59" s="12"/>
    </row>
    <row r="60" spans="1:1" ht="12.6" x14ac:dyDescent="0.45">
      <c r="A60" s="65" t="s">
        <v>475</v>
      </c>
    </row>
    <row r="62" spans="1:1" x14ac:dyDescent="0.4">
      <c r="A62" t="s">
        <v>476</v>
      </c>
    </row>
    <row r="64" spans="1:1" x14ac:dyDescent="0.4">
      <c r="A64" t="s">
        <v>477</v>
      </c>
    </row>
    <row r="66" spans="1:1" x14ac:dyDescent="0.4">
      <c r="A66" t="s">
        <v>478</v>
      </c>
    </row>
    <row r="68" spans="1:1" x14ac:dyDescent="0.4">
      <c r="A68" t="s">
        <v>479</v>
      </c>
    </row>
    <row r="70" spans="1:1" x14ac:dyDescent="0.4">
      <c r="A70" t="s">
        <v>480</v>
      </c>
    </row>
    <row r="72" spans="1:1" x14ac:dyDescent="0.4">
      <c r="A72" t="s">
        <v>481</v>
      </c>
    </row>
    <row r="74" spans="1:1" x14ac:dyDescent="0.4">
      <c r="A74" t="s">
        <v>482</v>
      </c>
    </row>
    <row r="76" spans="1:1" x14ac:dyDescent="0.4">
      <c r="A76" t="s">
        <v>483</v>
      </c>
    </row>
    <row r="78" spans="1:1" x14ac:dyDescent="0.4">
      <c r="A78" t="s">
        <v>484</v>
      </c>
    </row>
    <row r="80" spans="1:1" x14ac:dyDescent="0.4">
      <c r="A80" t="s">
        <v>485</v>
      </c>
    </row>
    <row r="82" spans="1:1" x14ac:dyDescent="0.4">
      <c r="A82" t="s">
        <v>486</v>
      </c>
    </row>
    <row r="84" spans="1:1" x14ac:dyDescent="0.4">
      <c r="A84" t="s">
        <v>487</v>
      </c>
    </row>
    <row r="86" spans="1:1" x14ac:dyDescent="0.4">
      <c r="A86" t="s">
        <v>488</v>
      </c>
    </row>
    <row r="88" spans="1:1" x14ac:dyDescent="0.4">
      <c r="A88" t="s">
        <v>489</v>
      </c>
    </row>
    <row r="90" spans="1:1" x14ac:dyDescent="0.4">
      <c r="A90" t="s">
        <v>490</v>
      </c>
    </row>
    <row r="92" spans="1:1" x14ac:dyDescent="0.4">
      <c r="A92" t="s">
        <v>491</v>
      </c>
    </row>
    <row r="94" spans="1:1" x14ac:dyDescent="0.4">
      <c r="A94" t="s">
        <v>492</v>
      </c>
    </row>
    <row r="96" spans="1:1" x14ac:dyDescent="0.4">
      <c r="A96" t="s">
        <v>493</v>
      </c>
    </row>
    <row r="98" spans="1:1" x14ac:dyDescent="0.4">
      <c r="A98" t="s">
        <v>494</v>
      </c>
    </row>
    <row r="100" spans="1:1" x14ac:dyDescent="0.4">
      <c r="A100" t="s">
        <v>495</v>
      </c>
    </row>
    <row r="102" spans="1:1" x14ac:dyDescent="0.4">
      <c r="A102" t="s">
        <v>496</v>
      </c>
    </row>
    <row r="104" spans="1:1" x14ac:dyDescent="0.4">
      <c r="A104" t="s">
        <v>497</v>
      </c>
    </row>
    <row r="106" spans="1:1" x14ac:dyDescent="0.4">
      <c r="A106" t="s">
        <v>498</v>
      </c>
    </row>
    <row r="108" spans="1:1" x14ac:dyDescent="0.4">
      <c r="A108" t="s">
        <v>499</v>
      </c>
    </row>
    <row r="110" spans="1:1" x14ac:dyDescent="0.4">
      <c r="A110" t="s">
        <v>500</v>
      </c>
    </row>
    <row r="112" spans="1:1" x14ac:dyDescent="0.4">
      <c r="A112" t="s">
        <v>501</v>
      </c>
    </row>
    <row r="114" spans="1:1" x14ac:dyDescent="0.4">
      <c r="A114" t="s">
        <v>502</v>
      </c>
    </row>
    <row r="116" spans="1:1" x14ac:dyDescent="0.4">
      <c r="A116" t="s">
        <v>503</v>
      </c>
    </row>
    <row r="118" spans="1:1" x14ac:dyDescent="0.4">
      <c r="A118" t="s">
        <v>504</v>
      </c>
    </row>
    <row r="120" spans="1:1" x14ac:dyDescent="0.4">
      <c r="A120" t="s">
        <v>505</v>
      </c>
    </row>
    <row r="122" spans="1:1" x14ac:dyDescent="0.4">
      <c r="A122" t="s">
        <v>506</v>
      </c>
    </row>
  </sheetData>
  <pageMargins left="0.70866141732283472" right="0.70866141732283472" top="0.74803149606299213" bottom="0.74803149606299213" header="0.31496062992125984" footer="0.31496062992125984"/>
  <pageSetup paperSize="9" orientation="portrait" copies="0" r:id="rId1"/>
  <headerFooter>
    <oddFooter>&amp;RSaturday 2nd May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197"/>
  <sheetViews>
    <sheetView topLeftCell="A180" zoomScale="124" zoomScaleNormal="124" zoomScaleSheetLayoutView="85" workbookViewId="0">
      <selection activeCell="A193" sqref="A193"/>
    </sheetView>
  </sheetViews>
  <sheetFormatPr defaultColWidth="8.83203125" defaultRowHeight="12.6" x14ac:dyDescent="0.45"/>
  <cols>
    <col min="1" max="1" width="59.6640625" style="10" bestFit="1" customWidth="1"/>
  </cols>
  <sheetData>
    <row r="1" spans="1:1" ht="16.5" x14ac:dyDescent="0.4">
      <c r="A1" s="37" t="s">
        <v>629</v>
      </c>
    </row>
    <row r="3" spans="1:1" x14ac:dyDescent="0.45">
      <c r="A3" s="10" t="s">
        <v>125</v>
      </c>
    </row>
    <row r="5" spans="1:1" s="47" customFormat="1" x14ac:dyDescent="0.45">
      <c r="A5" s="48" t="s">
        <v>507</v>
      </c>
    </row>
    <row r="6" spans="1:1" s="47" customFormat="1" x14ac:dyDescent="0.45">
      <c r="A6" s="48" t="s">
        <v>55</v>
      </c>
    </row>
    <row r="7" spans="1:1" x14ac:dyDescent="0.45">
      <c r="A7" s="10" t="s">
        <v>508</v>
      </c>
    </row>
    <row r="8" spans="1:1" x14ac:dyDescent="0.45">
      <c r="A8" s="10" t="s">
        <v>509</v>
      </c>
    </row>
    <row r="11" spans="1:1" s="47" customFormat="1" x14ac:dyDescent="0.45">
      <c r="A11" s="48" t="s">
        <v>510</v>
      </c>
    </row>
    <row r="12" spans="1:1" s="47" customFormat="1" x14ac:dyDescent="0.45">
      <c r="A12" s="48" t="s">
        <v>145</v>
      </c>
    </row>
    <row r="13" spans="1:1" x14ac:dyDescent="0.45">
      <c r="A13" s="10" t="s">
        <v>511</v>
      </c>
    </row>
    <row r="14" spans="1:1" x14ac:dyDescent="0.45">
      <c r="A14" s="10" t="s">
        <v>512</v>
      </c>
    </row>
    <row r="17" spans="1:1" s="47" customFormat="1" x14ac:dyDescent="0.45">
      <c r="A17" s="48" t="s">
        <v>513</v>
      </c>
    </row>
    <row r="18" spans="1:1" s="47" customFormat="1" x14ac:dyDescent="0.45">
      <c r="A18" s="48" t="s">
        <v>56</v>
      </c>
    </row>
    <row r="19" spans="1:1" x14ac:dyDescent="0.45">
      <c r="A19" s="10" t="s">
        <v>514</v>
      </c>
    </row>
    <row r="20" spans="1:1" x14ac:dyDescent="0.45">
      <c r="A20" s="10" t="s">
        <v>59</v>
      </c>
    </row>
    <row r="21" spans="1:1" x14ac:dyDescent="0.45">
      <c r="A21" s="10" t="s">
        <v>515</v>
      </c>
    </row>
    <row r="22" spans="1:1" x14ac:dyDescent="0.45">
      <c r="A22" s="10" t="s">
        <v>516</v>
      </c>
    </row>
    <row r="25" spans="1:1" s="47" customFormat="1" x14ac:dyDescent="0.45">
      <c r="A25" s="48" t="s">
        <v>517</v>
      </c>
    </row>
    <row r="26" spans="1:1" s="47" customFormat="1" x14ac:dyDescent="0.45">
      <c r="A26" s="48" t="s">
        <v>55</v>
      </c>
    </row>
    <row r="27" spans="1:1" x14ac:dyDescent="0.45">
      <c r="A27" s="10" t="s">
        <v>518</v>
      </c>
    </row>
    <row r="28" spans="1:1" x14ac:dyDescent="0.45">
      <c r="A28" s="10" t="s">
        <v>519</v>
      </c>
    </row>
    <row r="29" spans="1:1" x14ac:dyDescent="0.45">
      <c r="A29" s="10" t="s">
        <v>58</v>
      </c>
    </row>
    <row r="30" spans="1:1" x14ac:dyDescent="0.45">
      <c r="A30" s="10" t="s">
        <v>520</v>
      </c>
    </row>
    <row r="31" spans="1:1" x14ac:dyDescent="0.45">
      <c r="A31" s="10" t="s">
        <v>521</v>
      </c>
    </row>
    <row r="34" spans="1:1" s="47" customFormat="1" x14ac:dyDescent="0.45">
      <c r="A34" s="48" t="s">
        <v>522</v>
      </c>
    </row>
    <row r="35" spans="1:1" s="47" customFormat="1" x14ac:dyDescent="0.45">
      <c r="A35" s="48" t="s">
        <v>57</v>
      </c>
    </row>
    <row r="36" spans="1:1" x14ac:dyDescent="0.45">
      <c r="A36" s="10" t="s">
        <v>523</v>
      </c>
    </row>
    <row r="37" spans="1:1" x14ac:dyDescent="0.45">
      <c r="A37" s="10" t="s">
        <v>524</v>
      </c>
    </row>
    <row r="38" spans="1:1" x14ac:dyDescent="0.45">
      <c r="A38" s="10" t="s">
        <v>525</v>
      </c>
    </row>
    <row r="39" spans="1:1" x14ac:dyDescent="0.45">
      <c r="A39" s="10" t="s">
        <v>526</v>
      </c>
    </row>
    <row r="40" spans="1:1" x14ac:dyDescent="0.45">
      <c r="A40" s="10" t="s">
        <v>527</v>
      </c>
    </row>
    <row r="41" spans="1:1" x14ac:dyDescent="0.45">
      <c r="A41" s="10" t="s">
        <v>528</v>
      </c>
    </row>
    <row r="42" spans="1:1" x14ac:dyDescent="0.45">
      <c r="A42" s="10" t="s">
        <v>529</v>
      </c>
    </row>
    <row r="45" spans="1:1" s="47" customFormat="1" x14ac:dyDescent="0.45">
      <c r="A45" s="48" t="s">
        <v>530</v>
      </c>
    </row>
    <row r="46" spans="1:1" s="47" customFormat="1" x14ac:dyDescent="0.45">
      <c r="A46" s="48" t="s">
        <v>1</v>
      </c>
    </row>
    <row r="47" spans="1:1" x14ac:dyDescent="0.45">
      <c r="A47" s="10" t="s">
        <v>531</v>
      </c>
    </row>
    <row r="48" spans="1:1" x14ac:dyDescent="0.45">
      <c r="A48" s="10" t="s">
        <v>532</v>
      </c>
    </row>
    <row r="51" spans="1:1" s="47" customFormat="1" x14ac:dyDescent="0.45">
      <c r="A51" s="48" t="s">
        <v>533</v>
      </c>
    </row>
    <row r="52" spans="1:1" s="47" customFormat="1" x14ac:dyDescent="0.45">
      <c r="A52" s="48" t="s">
        <v>1</v>
      </c>
    </row>
    <row r="53" spans="1:1" x14ac:dyDescent="0.45">
      <c r="A53" s="10" t="s">
        <v>534</v>
      </c>
    </row>
    <row r="54" spans="1:1" x14ac:dyDescent="0.45">
      <c r="A54" s="10" t="s">
        <v>535</v>
      </c>
    </row>
    <row r="55" spans="1:1" x14ac:dyDescent="0.45">
      <c r="A55" s="10" t="s">
        <v>536</v>
      </c>
    </row>
    <row r="56" spans="1:1" x14ac:dyDescent="0.45">
      <c r="A56" s="10" t="s">
        <v>537</v>
      </c>
    </row>
    <row r="57" spans="1:1" x14ac:dyDescent="0.45">
      <c r="A57" s="10" t="s">
        <v>538</v>
      </c>
    </row>
    <row r="60" spans="1:1" s="47" customFormat="1" x14ac:dyDescent="0.45">
      <c r="A60" s="48" t="s">
        <v>539</v>
      </c>
    </row>
    <row r="61" spans="1:1" s="47" customFormat="1" x14ac:dyDescent="0.45">
      <c r="A61" s="48" t="s">
        <v>540</v>
      </c>
    </row>
    <row r="62" spans="1:1" x14ac:dyDescent="0.45">
      <c r="A62" s="10" t="s">
        <v>541</v>
      </c>
    </row>
    <row r="63" spans="1:1" x14ac:dyDescent="0.45">
      <c r="A63" s="10" t="s">
        <v>542</v>
      </c>
    </row>
    <row r="66" spans="1:1" s="47" customFormat="1" x14ac:dyDescent="0.45">
      <c r="A66" s="48" t="s">
        <v>543</v>
      </c>
    </row>
    <row r="67" spans="1:1" s="47" customFormat="1" x14ac:dyDescent="0.45">
      <c r="A67" s="48" t="s">
        <v>2</v>
      </c>
    </row>
    <row r="68" spans="1:1" x14ac:dyDescent="0.45">
      <c r="A68" s="10" t="s">
        <v>544</v>
      </c>
    </row>
    <row r="69" spans="1:1" x14ac:dyDescent="0.45">
      <c r="A69" s="10" t="s">
        <v>545</v>
      </c>
    </row>
    <row r="72" spans="1:1" s="47" customFormat="1" x14ac:dyDescent="0.45">
      <c r="A72" s="48" t="s">
        <v>546</v>
      </c>
    </row>
    <row r="73" spans="1:1" s="47" customFormat="1" x14ac:dyDescent="0.45">
      <c r="A73" s="48" t="s">
        <v>4</v>
      </c>
    </row>
    <row r="74" spans="1:1" x14ac:dyDescent="0.45">
      <c r="A74" s="10" t="s">
        <v>547</v>
      </c>
    </row>
    <row r="75" spans="1:1" x14ac:dyDescent="0.45">
      <c r="A75" s="10" t="s">
        <v>548</v>
      </c>
    </row>
    <row r="78" spans="1:1" s="47" customFormat="1" x14ac:dyDescent="0.45">
      <c r="A78" s="48" t="s">
        <v>549</v>
      </c>
    </row>
    <row r="79" spans="1:1" s="47" customFormat="1" x14ac:dyDescent="0.45">
      <c r="A79" s="48" t="s">
        <v>56</v>
      </c>
    </row>
    <row r="80" spans="1:1" x14ac:dyDescent="0.45">
      <c r="A80" s="10" t="s">
        <v>550</v>
      </c>
    </row>
    <row r="81" spans="1:1" x14ac:dyDescent="0.45">
      <c r="A81" s="10" t="s">
        <v>551</v>
      </c>
    </row>
    <row r="82" spans="1:1" x14ac:dyDescent="0.45">
      <c r="A82" s="10" t="s">
        <v>552</v>
      </c>
    </row>
    <row r="83" spans="1:1" x14ac:dyDescent="0.45">
      <c r="A83" s="10" t="s">
        <v>553</v>
      </c>
    </row>
    <row r="84" spans="1:1" x14ac:dyDescent="0.45">
      <c r="A84" s="10" t="s">
        <v>61</v>
      </c>
    </row>
    <row r="85" spans="1:1" x14ac:dyDescent="0.45">
      <c r="A85" s="10" t="s">
        <v>554</v>
      </c>
    </row>
    <row r="86" spans="1:1" x14ac:dyDescent="0.45">
      <c r="A86" s="10" t="s">
        <v>555</v>
      </c>
    </row>
    <row r="89" spans="1:1" s="47" customFormat="1" x14ac:dyDescent="0.45">
      <c r="A89" s="48" t="s">
        <v>556</v>
      </c>
    </row>
    <row r="90" spans="1:1" s="47" customFormat="1" x14ac:dyDescent="0.45">
      <c r="A90" s="48" t="s">
        <v>57</v>
      </c>
    </row>
    <row r="91" spans="1:1" x14ac:dyDescent="0.45">
      <c r="A91" s="10" t="s">
        <v>557</v>
      </c>
    </row>
    <row r="92" spans="1:1" x14ac:dyDescent="0.45">
      <c r="A92" s="10" t="s">
        <v>558</v>
      </c>
    </row>
    <row r="95" spans="1:1" s="47" customFormat="1" x14ac:dyDescent="0.45">
      <c r="A95" s="48" t="s">
        <v>559</v>
      </c>
    </row>
    <row r="96" spans="1:1" s="47" customFormat="1" x14ac:dyDescent="0.45">
      <c r="A96" s="48" t="s">
        <v>0</v>
      </c>
    </row>
    <row r="97" spans="1:1" x14ac:dyDescent="0.45">
      <c r="A97" s="10" t="s">
        <v>560</v>
      </c>
    </row>
    <row r="98" spans="1:1" x14ac:dyDescent="0.45">
      <c r="A98" s="10" t="s">
        <v>561</v>
      </c>
    </row>
    <row r="101" spans="1:1" s="47" customFormat="1" x14ac:dyDescent="0.45">
      <c r="A101" s="48" t="s">
        <v>562</v>
      </c>
    </row>
    <row r="102" spans="1:1" s="47" customFormat="1" x14ac:dyDescent="0.45">
      <c r="A102" s="48" t="s">
        <v>55</v>
      </c>
    </row>
    <row r="103" spans="1:1" x14ac:dyDescent="0.45">
      <c r="A103" s="10" t="s">
        <v>563</v>
      </c>
    </row>
    <row r="104" spans="1:1" x14ac:dyDescent="0.45">
      <c r="A104" s="10" t="s">
        <v>564</v>
      </c>
    </row>
    <row r="105" spans="1:1" x14ac:dyDescent="0.45">
      <c r="A105" s="10" t="s">
        <v>565</v>
      </c>
    </row>
    <row r="106" spans="1:1" x14ac:dyDescent="0.45">
      <c r="A106" s="10" t="s">
        <v>566</v>
      </c>
    </row>
    <row r="109" spans="1:1" s="47" customFormat="1" x14ac:dyDescent="0.45">
      <c r="A109" s="48" t="s">
        <v>567</v>
      </c>
    </row>
    <row r="110" spans="1:1" s="47" customFormat="1" x14ac:dyDescent="0.45">
      <c r="A110" s="48" t="s">
        <v>0</v>
      </c>
    </row>
    <row r="111" spans="1:1" x14ac:dyDescent="0.45">
      <c r="A111" s="10" t="s">
        <v>568</v>
      </c>
    </row>
    <row r="112" spans="1:1" x14ac:dyDescent="0.45">
      <c r="A112" s="10" t="s">
        <v>569</v>
      </c>
    </row>
    <row r="113" spans="1:1" x14ac:dyDescent="0.45">
      <c r="A113" s="10" t="s">
        <v>570</v>
      </c>
    </row>
    <row r="114" spans="1:1" x14ac:dyDescent="0.45">
      <c r="A114" s="10" t="s">
        <v>571</v>
      </c>
    </row>
    <row r="115" spans="1:1" x14ac:dyDescent="0.45">
      <c r="A115" s="10" t="s">
        <v>572</v>
      </c>
    </row>
    <row r="116" spans="1:1" x14ac:dyDescent="0.45">
      <c r="A116" s="10" t="s">
        <v>573</v>
      </c>
    </row>
    <row r="117" spans="1:1" x14ac:dyDescent="0.45">
      <c r="A117" s="10" t="s">
        <v>574</v>
      </c>
    </row>
    <row r="118" spans="1:1" x14ac:dyDescent="0.45">
      <c r="A118" s="10" t="s">
        <v>575</v>
      </c>
    </row>
    <row r="119" spans="1:1" x14ac:dyDescent="0.45">
      <c r="A119" s="10" t="s">
        <v>576</v>
      </c>
    </row>
    <row r="122" spans="1:1" s="47" customFormat="1" x14ac:dyDescent="0.45">
      <c r="A122" s="48" t="s">
        <v>577</v>
      </c>
    </row>
    <row r="123" spans="1:1" s="47" customFormat="1" x14ac:dyDescent="0.45">
      <c r="A123" s="48" t="s">
        <v>0</v>
      </c>
    </row>
    <row r="124" spans="1:1" x14ac:dyDescent="0.45">
      <c r="A124" s="10" t="s">
        <v>578</v>
      </c>
    </row>
    <row r="125" spans="1:1" x14ac:dyDescent="0.45">
      <c r="A125" s="10" t="s">
        <v>579</v>
      </c>
    </row>
    <row r="126" spans="1:1" x14ac:dyDescent="0.45">
      <c r="A126" s="10" t="s">
        <v>580</v>
      </c>
    </row>
    <row r="127" spans="1:1" x14ac:dyDescent="0.45">
      <c r="A127" s="10" t="s">
        <v>581</v>
      </c>
    </row>
    <row r="128" spans="1:1" x14ac:dyDescent="0.45">
      <c r="A128" s="10" t="s">
        <v>582</v>
      </c>
    </row>
    <row r="131" spans="1:1" s="47" customFormat="1" x14ac:dyDescent="0.45">
      <c r="A131" s="48" t="s">
        <v>583</v>
      </c>
    </row>
    <row r="132" spans="1:1" s="47" customFormat="1" x14ac:dyDescent="0.45">
      <c r="A132" s="48" t="s">
        <v>57</v>
      </c>
    </row>
    <row r="133" spans="1:1" x14ac:dyDescent="0.45">
      <c r="A133" s="10" t="s">
        <v>584</v>
      </c>
    </row>
    <row r="134" spans="1:1" x14ac:dyDescent="0.45">
      <c r="A134" s="10" t="s">
        <v>585</v>
      </c>
    </row>
    <row r="137" spans="1:1" s="47" customFormat="1" x14ac:dyDescent="0.45">
      <c r="A137" s="48" t="s">
        <v>586</v>
      </c>
    </row>
    <row r="138" spans="1:1" s="47" customFormat="1" x14ac:dyDescent="0.45">
      <c r="A138" s="48" t="s">
        <v>57</v>
      </c>
    </row>
    <row r="139" spans="1:1" x14ac:dyDescent="0.45">
      <c r="A139" s="10" t="s">
        <v>587</v>
      </c>
    </row>
    <row r="140" spans="1:1" x14ac:dyDescent="0.45">
      <c r="A140" s="10" t="s">
        <v>588</v>
      </c>
    </row>
    <row r="141" spans="1:1" x14ac:dyDescent="0.45">
      <c r="A141" s="10" t="s">
        <v>589</v>
      </c>
    </row>
    <row r="142" spans="1:1" x14ac:dyDescent="0.45">
      <c r="A142" s="10" t="s">
        <v>590</v>
      </c>
    </row>
    <row r="143" spans="1:1" x14ac:dyDescent="0.45">
      <c r="A143" s="10" t="s">
        <v>591</v>
      </c>
    </row>
    <row r="144" spans="1:1" x14ac:dyDescent="0.45">
      <c r="A144" s="10" t="s">
        <v>592</v>
      </c>
    </row>
    <row r="145" spans="1:1" x14ac:dyDescent="0.45">
      <c r="A145" s="10" t="s">
        <v>593</v>
      </c>
    </row>
    <row r="146" spans="1:1" x14ac:dyDescent="0.45">
      <c r="A146" s="10" t="s">
        <v>594</v>
      </c>
    </row>
    <row r="147" spans="1:1" x14ac:dyDescent="0.45">
      <c r="A147" s="10" t="s">
        <v>595</v>
      </c>
    </row>
    <row r="148" spans="1:1" x14ac:dyDescent="0.45">
      <c r="A148" s="10" t="s">
        <v>596</v>
      </c>
    </row>
    <row r="149" spans="1:1" x14ac:dyDescent="0.45">
      <c r="A149" s="10" t="s">
        <v>597</v>
      </c>
    </row>
    <row r="150" spans="1:1" x14ac:dyDescent="0.45">
      <c r="A150" s="10" t="s">
        <v>62</v>
      </c>
    </row>
    <row r="151" spans="1:1" x14ac:dyDescent="0.45">
      <c r="A151" s="10" t="s">
        <v>598</v>
      </c>
    </row>
    <row r="152" spans="1:1" x14ac:dyDescent="0.45">
      <c r="A152" s="10" t="s">
        <v>599</v>
      </c>
    </row>
    <row r="153" spans="1:1" x14ac:dyDescent="0.45">
      <c r="A153" s="10" t="s">
        <v>600</v>
      </c>
    </row>
    <row r="154" spans="1:1" x14ac:dyDescent="0.45">
      <c r="A154" s="10" t="s">
        <v>601</v>
      </c>
    </row>
    <row r="155" spans="1:1" x14ac:dyDescent="0.45">
      <c r="A155" s="10" t="s">
        <v>602</v>
      </c>
    </row>
    <row r="156" spans="1:1" x14ac:dyDescent="0.45">
      <c r="A156" s="10" t="s">
        <v>603</v>
      </c>
    </row>
    <row r="157" spans="1:1" x14ac:dyDescent="0.45">
      <c r="A157" s="10" t="s">
        <v>604</v>
      </c>
    </row>
    <row r="158" spans="1:1" x14ac:dyDescent="0.45">
      <c r="A158" s="10" t="s">
        <v>605</v>
      </c>
    </row>
    <row r="159" spans="1:1" x14ac:dyDescent="0.45">
      <c r="A159" s="10" t="s">
        <v>606</v>
      </c>
    </row>
    <row r="160" spans="1:1" x14ac:dyDescent="0.45">
      <c r="A160" s="10" t="s">
        <v>607</v>
      </c>
    </row>
    <row r="161" spans="1:1" x14ac:dyDescent="0.45">
      <c r="A161" s="10" t="s">
        <v>608</v>
      </c>
    </row>
    <row r="164" spans="1:1" s="47" customFormat="1" x14ac:dyDescent="0.45">
      <c r="A164" s="48" t="s">
        <v>609</v>
      </c>
    </row>
    <row r="165" spans="1:1" s="47" customFormat="1" x14ac:dyDescent="0.45">
      <c r="A165" s="48" t="s">
        <v>1</v>
      </c>
    </row>
    <row r="166" spans="1:1" x14ac:dyDescent="0.45">
      <c r="A166" s="10" t="s">
        <v>610</v>
      </c>
    </row>
    <row r="167" spans="1:1" x14ac:dyDescent="0.45">
      <c r="A167" s="10" t="s">
        <v>611</v>
      </c>
    </row>
    <row r="168" spans="1:1" x14ac:dyDescent="0.45">
      <c r="A168" s="10" t="s">
        <v>612</v>
      </c>
    </row>
    <row r="169" spans="1:1" x14ac:dyDescent="0.45">
      <c r="A169" s="10" t="s">
        <v>613</v>
      </c>
    </row>
    <row r="172" spans="1:1" s="47" customFormat="1" x14ac:dyDescent="0.45">
      <c r="A172" s="48" t="s">
        <v>614</v>
      </c>
    </row>
    <row r="173" spans="1:1" s="47" customFormat="1" x14ac:dyDescent="0.45">
      <c r="A173" s="48" t="s">
        <v>3</v>
      </c>
    </row>
    <row r="174" spans="1:1" x14ac:dyDescent="0.45">
      <c r="A174" s="10" t="s">
        <v>615</v>
      </c>
    </row>
    <row r="175" spans="1:1" x14ac:dyDescent="0.45">
      <c r="A175" s="10" t="s">
        <v>234</v>
      </c>
    </row>
    <row r="176" spans="1:1" x14ac:dyDescent="0.45">
      <c r="A176" s="10" t="s">
        <v>616</v>
      </c>
    </row>
    <row r="177" spans="1:1" x14ac:dyDescent="0.45">
      <c r="A177" s="10" t="s">
        <v>617</v>
      </c>
    </row>
    <row r="180" spans="1:1" s="47" customFormat="1" x14ac:dyDescent="0.45">
      <c r="A180" s="48" t="s">
        <v>618</v>
      </c>
    </row>
    <row r="181" spans="1:1" s="47" customFormat="1" x14ac:dyDescent="0.45">
      <c r="A181" s="48" t="s">
        <v>4</v>
      </c>
    </row>
    <row r="182" spans="1:1" x14ac:dyDescent="0.45">
      <c r="A182" s="10" t="s">
        <v>619</v>
      </c>
    </row>
    <row r="183" spans="1:1" x14ac:dyDescent="0.45">
      <c r="A183" s="10" t="s">
        <v>620</v>
      </c>
    </row>
    <row r="186" spans="1:1" s="47" customFormat="1" x14ac:dyDescent="0.45">
      <c r="A186" s="48" t="s">
        <v>621</v>
      </c>
    </row>
    <row r="187" spans="1:1" s="47" customFormat="1" x14ac:dyDescent="0.45">
      <c r="A187" s="48" t="s">
        <v>56</v>
      </c>
    </row>
    <row r="188" spans="1:1" x14ac:dyDescent="0.45">
      <c r="A188" s="10" t="s">
        <v>622</v>
      </c>
    </row>
    <row r="189" spans="1:1" x14ac:dyDescent="0.45">
      <c r="A189" s="10" t="s">
        <v>623</v>
      </c>
    </row>
    <row r="192" spans="1:1" s="47" customFormat="1" x14ac:dyDescent="0.45">
      <c r="A192" s="48" t="s">
        <v>624</v>
      </c>
    </row>
    <row r="193" spans="1:1" s="47" customFormat="1" x14ac:dyDescent="0.45">
      <c r="A193" s="48" t="s">
        <v>145</v>
      </c>
    </row>
    <row r="194" spans="1:1" x14ac:dyDescent="0.45">
      <c r="A194" s="10" t="s">
        <v>625</v>
      </c>
    </row>
    <row r="195" spans="1:1" x14ac:dyDescent="0.45">
      <c r="A195" s="10" t="s">
        <v>626</v>
      </c>
    </row>
    <row r="196" spans="1:1" x14ac:dyDescent="0.45">
      <c r="A196" s="10" t="s">
        <v>627</v>
      </c>
    </row>
    <row r="197" spans="1:1" x14ac:dyDescent="0.45">
      <c r="A197" s="10" t="s">
        <v>628</v>
      </c>
    </row>
  </sheetData>
  <pageMargins left="0.39370078740157483" right="0.39370078740157483" top="0.39370078740157483" bottom="0.39370078740157483" header="0.31496062992125984" footer="0.31496062992125984"/>
  <pageSetup paperSize="9" fitToHeight="10" orientation="portrait" r:id="rId1"/>
  <headerFooter>
    <oddFooter>&amp;RSaturday 2nd May 2026</oddFooter>
  </headerFooter>
  <rowBreaks count="2" manualBreakCount="2">
    <brk id="59" max="16383" man="1"/>
    <brk id="1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748C-1E30-4879-A86D-53BE0C8AD3DA}">
  <sheetPr>
    <tabColor theme="9" tint="0.59999389629810485"/>
  </sheetPr>
  <dimension ref="A1:A64"/>
  <sheetViews>
    <sheetView topLeftCell="A20" workbookViewId="0">
      <selection activeCell="A40" sqref="A40"/>
    </sheetView>
  </sheetViews>
  <sheetFormatPr defaultColWidth="8.83203125" defaultRowHeight="12.6" x14ac:dyDescent="0.4"/>
  <cols>
    <col min="1" max="1" width="100" style="13" bestFit="1" customWidth="1"/>
    <col min="2" max="16384" width="8.83203125" style="1"/>
  </cols>
  <sheetData>
    <row r="1" spans="1:1" ht="22.8" x14ac:dyDescent="0.4">
      <c r="A1" s="62" t="s">
        <v>630</v>
      </c>
    </row>
    <row r="3" spans="1:1" s="11" customFormat="1" ht="17.8" customHeight="1" x14ac:dyDescent="0.4">
      <c r="A3" s="63" t="s">
        <v>323</v>
      </c>
    </row>
    <row r="4" spans="1:1" ht="14.05" customHeight="1" x14ac:dyDescent="0.4">
      <c r="A4" s="12" t="s">
        <v>264</v>
      </c>
    </row>
    <row r="5" spans="1:1" ht="14.05" customHeight="1" x14ac:dyDescent="0.4">
      <c r="A5" s="12" t="s">
        <v>265</v>
      </c>
    </row>
    <row r="6" spans="1:1" ht="14.05" customHeight="1" x14ac:dyDescent="0.4">
      <c r="A6" s="12" t="s">
        <v>266</v>
      </c>
    </row>
    <row r="7" spans="1:1" ht="14.05" customHeight="1" x14ac:dyDescent="0.4">
      <c r="A7" s="12" t="s">
        <v>267</v>
      </c>
    </row>
    <row r="8" spans="1:1" ht="14.05" customHeight="1" x14ac:dyDescent="0.4">
      <c r="A8" s="12" t="s">
        <v>268</v>
      </c>
    </row>
    <row r="9" spans="1:1" ht="14.05" customHeight="1" x14ac:dyDescent="0.4">
      <c r="A9" s="12" t="s">
        <v>269</v>
      </c>
    </row>
    <row r="10" spans="1:1" ht="14.05" customHeight="1" x14ac:dyDescent="0.4">
      <c r="A10" s="12" t="s">
        <v>270</v>
      </c>
    </row>
    <row r="11" spans="1:1" ht="14.05" customHeight="1" x14ac:dyDescent="0.4">
      <c r="A11" s="12" t="s">
        <v>271</v>
      </c>
    </row>
    <row r="12" spans="1:1" ht="14.05" customHeight="1" x14ac:dyDescent="0.4">
      <c r="A12" s="12" t="s">
        <v>272</v>
      </c>
    </row>
    <row r="13" spans="1:1" ht="14.05" customHeight="1" x14ac:dyDescent="0.4">
      <c r="A13" s="12" t="s">
        <v>273</v>
      </c>
    </row>
    <row r="14" spans="1:1" ht="14.05" customHeight="1" x14ac:dyDescent="0.4">
      <c r="A14" s="12" t="s">
        <v>274</v>
      </c>
    </row>
    <row r="15" spans="1:1" ht="14.05" customHeight="1" x14ac:dyDescent="0.4">
      <c r="A15" s="12" t="s">
        <v>275</v>
      </c>
    </row>
    <row r="16" spans="1:1" ht="14.05" customHeight="1" x14ac:dyDescent="0.4">
      <c r="A16" s="12" t="s">
        <v>276</v>
      </c>
    </row>
    <row r="17" spans="1:1" ht="14.05" customHeight="1" x14ac:dyDescent="0.4">
      <c r="A17" s="12" t="s">
        <v>277</v>
      </c>
    </row>
    <row r="18" spans="1:1" ht="14.05" customHeight="1" x14ac:dyDescent="0.4">
      <c r="A18" s="12" t="s">
        <v>278</v>
      </c>
    </row>
    <row r="19" spans="1:1" ht="14.05" customHeight="1" x14ac:dyDescent="0.4">
      <c r="A19" s="12" t="s">
        <v>279</v>
      </c>
    </row>
    <row r="20" spans="1:1" ht="14.05" customHeight="1" x14ac:dyDescent="0.4">
      <c r="A20" s="12" t="s">
        <v>280</v>
      </c>
    </row>
    <row r="21" spans="1:1" ht="14.05" customHeight="1" x14ac:dyDescent="0.4">
      <c r="A21" s="12" t="s">
        <v>281</v>
      </c>
    </row>
    <row r="22" spans="1:1" ht="14.05" customHeight="1" x14ac:dyDescent="0.4">
      <c r="A22" s="12" t="s">
        <v>282</v>
      </c>
    </row>
    <row r="23" spans="1:1" ht="14.05" customHeight="1" x14ac:dyDescent="0.4">
      <c r="A23" s="12" t="s">
        <v>283</v>
      </c>
    </row>
    <row r="24" spans="1:1" ht="14.05" customHeight="1" x14ac:dyDescent="0.4">
      <c r="A24" s="12" t="s">
        <v>284</v>
      </c>
    </row>
    <row r="25" spans="1:1" ht="14.05" customHeight="1" x14ac:dyDescent="0.4">
      <c r="A25" s="12" t="s">
        <v>285</v>
      </c>
    </row>
    <row r="26" spans="1:1" ht="14.05" customHeight="1" x14ac:dyDescent="0.4">
      <c r="A26" s="12" t="s">
        <v>286</v>
      </c>
    </row>
    <row r="27" spans="1:1" ht="14.05" customHeight="1" x14ac:dyDescent="0.4">
      <c r="A27" s="12" t="s">
        <v>287</v>
      </c>
    </row>
    <row r="28" spans="1:1" ht="14.05" customHeight="1" x14ac:dyDescent="0.4">
      <c r="A28" s="12" t="s">
        <v>288</v>
      </c>
    </row>
    <row r="29" spans="1:1" ht="14.05" customHeight="1" x14ac:dyDescent="0.4">
      <c r="A29" s="12" t="s">
        <v>289</v>
      </c>
    </row>
    <row r="30" spans="1:1" ht="14.05" customHeight="1" x14ac:dyDescent="0.4">
      <c r="A30" s="12" t="s">
        <v>290</v>
      </c>
    </row>
    <row r="31" spans="1:1" ht="14.05" customHeight="1" x14ac:dyDescent="0.4">
      <c r="A31" s="12" t="s">
        <v>291</v>
      </c>
    </row>
    <row r="32" spans="1:1" ht="17.25" customHeight="1" x14ac:dyDescent="0.4">
      <c r="A32" s="81" t="s">
        <v>132</v>
      </c>
    </row>
    <row r="33" spans="1:1" ht="14.05" customHeight="1" x14ac:dyDescent="0.4">
      <c r="A33" s="12" t="s">
        <v>292</v>
      </c>
    </row>
    <row r="34" spans="1:1" ht="14.05" customHeight="1" x14ac:dyDescent="0.4">
      <c r="A34" s="12" t="s">
        <v>293</v>
      </c>
    </row>
    <row r="35" spans="1:1" ht="14.05" customHeight="1" x14ac:dyDescent="0.4">
      <c r="A35" s="12" t="s">
        <v>294</v>
      </c>
    </row>
    <row r="36" spans="1:1" ht="14.05" customHeight="1" x14ac:dyDescent="0.4">
      <c r="A36" s="12" t="s">
        <v>295</v>
      </c>
    </row>
    <row r="37" spans="1:1" ht="14.05" customHeight="1" x14ac:dyDescent="0.4">
      <c r="A37" s="12" t="s">
        <v>296</v>
      </c>
    </row>
    <row r="38" spans="1:1" ht="14.05" customHeight="1" x14ac:dyDescent="0.4">
      <c r="A38" s="12" t="s">
        <v>297</v>
      </c>
    </row>
    <row r="39" spans="1:1" ht="14.05" customHeight="1" x14ac:dyDescent="0.4">
      <c r="A39" s="12" t="s">
        <v>298</v>
      </c>
    </row>
    <row r="40" spans="1:1" ht="14.05" customHeight="1" x14ac:dyDescent="0.4">
      <c r="A40" s="12" t="s">
        <v>299</v>
      </c>
    </row>
    <row r="41" spans="1:1" ht="14.05" customHeight="1" x14ac:dyDescent="0.4">
      <c r="A41" s="12" t="s">
        <v>300</v>
      </c>
    </row>
    <row r="42" spans="1:1" ht="14.05" customHeight="1" x14ac:dyDescent="0.4">
      <c r="A42" s="12" t="s">
        <v>301</v>
      </c>
    </row>
    <row r="43" spans="1:1" ht="14.05" customHeight="1" x14ac:dyDescent="0.4">
      <c r="A43" s="12" t="s">
        <v>302</v>
      </c>
    </row>
    <row r="44" spans="1:1" ht="14.05" customHeight="1" x14ac:dyDescent="0.4">
      <c r="A44" s="12" t="s">
        <v>303</v>
      </c>
    </row>
    <row r="45" spans="1:1" ht="14.05" customHeight="1" x14ac:dyDescent="0.4">
      <c r="A45" s="12" t="s">
        <v>304</v>
      </c>
    </row>
    <row r="46" spans="1:1" ht="14.05" customHeight="1" x14ac:dyDescent="0.4">
      <c r="A46" s="12" t="s">
        <v>305</v>
      </c>
    </row>
    <row r="47" spans="1:1" ht="14.05" customHeight="1" x14ac:dyDescent="0.4">
      <c r="A47" s="12" t="s">
        <v>306</v>
      </c>
    </row>
    <row r="48" spans="1:1" ht="14.05" customHeight="1" x14ac:dyDescent="0.4">
      <c r="A48" s="12" t="s">
        <v>307</v>
      </c>
    </row>
    <row r="49" spans="1:1" ht="14.05" customHeight="1" x14ac:dyDescent="0.4">
      <c r="A49" s="12" t="s">
        <v>308</v>
      </c>
    </row>
    <row r="50" spans="1:1" ht="14.05" customHeight="1" x14ac:dyDescent="0.4">
      <c r="A50" s="12" t="s">
        <v>309</v>
      </c>
    </row>
    <row r="51" spans="1:1" ht="14.05" customHeight="1" x14ac:dyDescent="0.4">
      <c r="A51" s="12" t="s">
        <v>310</v>
      </c>
    </row>
    <row r="52" spans="1:1" ht="14.05" customHeight="1" x14ac:dyDescent="0.4">
      <c r="A52" s="12" t="s">
        <v>311</v>
      </c>
    </row>
    <row r="53" spans="1:1" ht="14.05" customHeight="1" x14ac:dyDescent="0.4">
      <c r="A53" s="12" t="s">
        <v>312</v>
      </c>
    </row>
    <row r="54" spans="1:1" ht="14.05" customHeight="1" x14ac:dyDescent="0.4">
      <c r="A54" s="12" t="s">
        <v>313</v>
      </c>
    </row>
    <row r="55" spans="1:1" ht="14.05" customHeight="1" x14ac:dyDescent="0.4">
      <c r="A55" s="12" t="s">
        <v>314</v>
      </c>
    </row>
    <row r="56" spans="1:1" ht="14.05" customHeight="1" x14ac:dyDescent="0.4">
      <c r="A56" s="12" t="s">
        <v>315</v>
      </c>
    </row>
    <row r="57" spans="1:1" ht="14.05" customHeight="1" x14ac:dyDescent="0.4">
      <c r="A57" s="12" t="s">
        <v>316</v>
      </c>
    </row>
    <row r="58" spans="1:1" ht="14.05" customHeight="1" x14ac:dyDescent="0.4">
      <c r="A58" s="12" t="s">
        <v>317</v>
      </c>
    </row>
    <row r="59" spans="1:1" ht="14.05" customHeight="1" x14ac:dyDescent="0.4">
      <c r="A59" s="12" t="s">
        <v>318</v>
      </c>
    </row>
    <row r="60" spans="1:1" ht="14.05" customHeight="1" x14ac:dyDescent="0.4">
      <c r="A60" s="12" t="s">
        <v>319</v>
      </c>
    </row>
    <row r="61" spans="1:1" ht="14.05" customHeight="1" x14ac:dyDescent="0.4">
      <c r="A61" s="12" t="s">
        <v>320</v>
      </c>
    </row>
    <row r="62" spans="1:1" ht="14.05" customHeight="1" x14ac:dyDescent="0.4">
      <c r="A62" s="12" t="s">
        <v>321</v>
      </c>
    </row>
    <row r="63" spans="1:1" ht="14.05" customHeight="1" x14ac:dyDescent="0.4">
      <c r="A63" s="12" t="s">
        <v>322</v>
      </c>
    </row>
    <row r="64" spans="1:1" ht="14.05" customHeight="1" x14ac:dyDescent="0.4">
      <c r="A64" s="99" t="s">
        <v>126</v>
      </c>
    </row>
  </sheetData>
  <pageMargins left="0.39370078740157483" right="0.39370078740157483" top="0.39370078740157483" bottom="0.59055118110236227" header="0.31496062992125984" footer="0.15748031496062992"/>
  <pageSetup paperSize="9" scale="112" fitToHeight="3" orientation="landscape" r:id="rId1"/>
  <headerFooter>
    <oddFooter>&amp;RSunday 3rd May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C417-132D-418A-85C8-AA0A6D8AAD38}">
  <sheetPr>
    <pageSetUpPr fitToPage="1"/>
  </sheetPr>
  <dimension ref="A1:A123"/>
  <sheetViews>
    <sheetView workbookViewId="0">
      <selection activeCell="A12" sqref="A12"/>
    </sheetView>
  </sheetViews>
  <sheetFormatPr defaultColWidth="8.6640625" defaultRowHeight="12.6" x14ac:dyDescent="0.4"/>
  <cols>
    <col min="1" max="1" width="129.83203125" style="13" bestFit="1" customWidth="1"/>
    <col min="2" max="16384" width="8.6640625" style="13"/>
  </cols>
  <sheetData>
    <row r="1" spans="1:1" ht="22.8" x14ac:dyDescent="0.4">
      <c r="A1" s="62" t="s">
        <v>630</v>
      </c>
    </row>
    <row r="2" spans="1:1" ht="15.3" x14ac:dyDescent="0.4">
      <c r="A2" s="68" t="s">
        <v>386</v>
      </c>
    </row>
    <row r="3" spans="1:1" ht="18" customHeight="1" x14ac:dyDescent="0.4">
      <c r="A3" s="12" t="s">
        <v>324</v>
      </c>
    </row>
    <row r="4" spans="1:1" ht="18" customHeight="1" x14ac:dyDescent="0.4">
      <c r="A4" s="12" t="s">
        <v>325</v>
      </c>
    </row>
    <row r="5" spans="1:1" ht="18" customHeight="1" x14ac:dyDescent="0.4">
      <c r="A5" s="12" t="s">
        <v>326</v>
      </c>
    </row>
    <row r="6" spans="1:1" ht="18" customHeight="1" x14ac:dyDescent="0.4">
      <c r="A6" s="12"/>
    </row>
    <row r="7" spans="1:1" ht="18" customHeight="1" x14ac:dyDescent="0.4">
      <c r="A7" s="12" t="s">
        <v>327</v>
      </c>
    </row>
    <row r="8" spans="1:1" ht="18" customHeight="1" x14ac:dyDescent="0.4">
      <c r="A8" s="12"/>
    </row>
    <row r="9" spans="1:1" ht="18" customHeight="1" x14ac:dyDescent="0.4">
      <c r="A9" s="12" t="s">
        <v>328</v>
      </c>
    </row>
    <row r="10" spans="1:1" ht="18" customHeight="1" x14ac:dyDescent="0.4">
      <c r="A10" s="12"/>
    </row>
    <row r="11" spans="1:1" ht="18" customHeight="1" x14ac:dyDescent="0.4">
      <c r="A11" s="12" t="s">
        <v>329</v>
      </c>
    </row>
    <row r="12" spans="1:1" ht="18" customHeight="1" x14ac:dyDescent="0.4">
      <c r="A12" s="12"/>
    </row>
    <row r="13" spans="1:1" ht="18" customHeight="1" x14ac:dyDescent="0.4">
      <c r="A13" s="12" t="s">
        <v>330</v>
      </c>
    </row>
    <row r="14" spans="1:1" ht="18" customHeight="1" x14ac:dyDescent="0.4">
      <c r="A14" s="12"/>
    </row>
    <row r="15" spans="1:1" ht="18" customHeight="1" x14ac:dyDescent="0.4">
      <c r="A15" s="12" t="s">
        <v>331</v>
      </c>
    </row>
    <row r="16" spans="1:1" ht="18" customHeight="1" x14ac:dyDescent="0.4">
      <c r="A16" s="12"/>
    </row>
    <row r="17" spans="1:1" ht="18" customHeight="1" x14ac:dyDescent="0.4">
      <c r="A17" s="12" t="s">
        <v>332</v>
      </c>
    </row>
    <row r="18" spans="1:1" ht="18" customHeight="1" x14ac:dyDescent="0.4">
      <c r="A18" s="12"/>
    </row>
    <row r="19" spans="1:1" ht="18" customHeight="1" x14ac:dyDescent="0.4">
      <c r="A19" s="12" t="s">
        <v>333</v>
      </c>
    </row>
    <row r="20" spans="1:1" ht="18" customHeight="1" x14ac:dyDescent="0.4">
      <c r="A20" s="12"/>
    </row>
    <row r="21" spans="1:1" ht="18" customHeight="1" x14ac:dyDescent="0.4">
      <c r="A21" s="12" t="s">
        <v>334</v>
      </c>
    </row>
    <row r="22" spans="1:1" ht="18" customHeight="1" x14ac:dyDescent="0.4">
      <c r="A22" s="12"/>
    </row>
    <row r="23" spans="1:1" ht="18" customHeight="1" x14ac:dyDescent="0.4">
      <c r="A23" s="12" t="s">
        <v>335</v>
      </c>
    </row>
    <row r="24" spans="1:1" ht="18" customHeight="1" x14ac:dyDescent="0.4">
      <c r="A24" s="12"/>
    </row>
    <row r="25" spans="1:1" ht="18" customHeight="1" x14ac:dyDescent="0.4">
      <c r="A25" s="12" t="s">
        <v>336</v>
      </c>
    </row>
    <row r="26" spans="1:1" ht="18" customHeight="1" x14ac:dyDescent="0.4">
      <c r="A26" s="12"/>
    </row>
    <row r="27" spans="1:1" ht="18" customHeight="1" x14ac:dyDescent="0.4">
      <c r="A27" s="12" t="s">
        <v>337</v>
      </c>
    </row>
    <row r="28" spans="1:1" ht="18" customHeight="1" x14ac:dyDescent="0.4">
      <c r="A28" s="12"/>
    </row>
    <row r="29" spans="1:1" ht="18" customHeight="1" x14ac:dyDescent="0.4">
      <c r="A29" s="12" t="s">
        <v>338</v>
      </c>
    </row>
    <row r="30" spans="1:1" ht="18" customHeight="1" x14ac:dyDescent="0.4">
      <c r="A30" s="12"/>
    </row>
    <row r="31" spans="1:1" ht="18" customHeight="1" x14ac:dyDescent="0.4">
      <c r="A31" s="12" t="s">
        <v>339</v>
      </c>
    </row>
    <row r="32" spans="1:1" ht="18" customHeight="1" x14ac:dyDescent="0.4">
      <c r="A32" s="12"/>
    </row>
    <row r="33" spans="1:1" ht="18" customHeight="1" x14ac:dyDescent="0.4">
      <c r="A33" s="12" t="s">
        <v>340</v>
      </c>
    </row>
    <row r="34" spans="1:1" ht="18" customHeight="1" x14ac:dyDescent="0.4">
      <c r="A34" s="12"/>
    </row>
    <row r="35" spans="1:1" ht="18" customHeight="1" x14ac:dyDescent="0.4">
      <c r="A35" s="12" t="s">
        <v>341</v>
      </c>
    </row>
    <row r="36" spans="1:1" ht="18" customHeight="1" x14ac:dyDescent="0.4">
      <c r="A36" s="12"/>
    </row>
    <row r="37" spans="1:1" ht="18" customHeight="1" x14ac:dyDescent="0.4">
      <c r="A37" s="12" t="s">
        <v>342</v>
      </c>
    </row>
    <row r="38" spans="1:1" ht="18" customHeight="1" x14ac:dyDescent="0.4">
      <c r="A38" s="12"/>
    </row>
    <row r="39" spans="1:1" ht="18" customHeight="1" x14ac:dyDescent="0.4">
      <c r="A39" s="12" t="s">
        <v>343</v>
      </c>
    </row>
    <row r="40" spans="1:1" ht="18" customHeight="1" x14ac:dyDescent="0.4">
      <c r="A40" s="12"/>
    </row>
    <row r="41" spans="1:1" ht="18" customHeight="1" x14ac:dyDescent="0.4">
      <c r="A41" s="12" t="s">
        <v>344</v>
      </c>
    </row>
    <row r="42" spans="1:1" ht="18" customHeight="1" x14ac:dyDescent="0.4">
      <c r="A42" s="12"/>
    </row>
    <row r="43" spans="1:1" ht="18" customHeight="1" x14ac:dyDescent="0.4">
      <c r="A43" s="12" t="s">
        <v>345</v>
      </c>
    </row>
    <row r="44" spans="1:1" ht="18" customHeight="1" x14ac:dyDescent="0.4">
      <c r="A44" s="12"/>
    </row>
    <row r="45" spans="1:1" ht="18" customHeight="1" x14ac:dyDescent="0.4">
      <c r="A45" s="12" t="s">
        <v>346</v>
      </c>
    </row>
    <row r="46" spans="1:1" ht="18" customHeight="1" x14ac:dyDescent="0.4">
      <c r="A46" s="12"/>
    </row>
    <row r="47" spans="1:1" ht="18" customHeight="1" x14ac:dyDescent="0.4">
      <c r="A47" s="12" t="s">
        <v>347</v>
      </c>
    </row>
    <row r="48" spans="1:1" ht="18" customHeight="1" x14ac:dyDescent="0.4">
      <c r="A48" s="12"/>
    </row>
    <row r="49" spans="1:1" ht="18" customHeight="1" x14ac:dyDescent="0.4">
      <c r="A49" s="12" t="s">
        <v>348</v>
      </c>
    </row>
    <row r="50" spans="1:1" ht="18" customHeight="1" x14ac:dyDescent="0.4">
      <c r="A50" s="12"/>
    </row>
    <row r="51" spans="1:1" ht="18" customHeight="1" x14ac:dyDescent="0.4">
      <c r="A51" s="12" t="s">
        <v>349</v>
      </c>
    </row>
    <row r="52" spans="1:1" ht="18" customHeight="1" x14ac:dyDescent="0.4">
      <c r="A52" s="12"/>
    </row>
    <row r="53" spans="1:1" ht="18" customHeight="1" x14ac:dyDescent="0.4">
      <c r="A53" s="12" t="s">
        <v>350</v>
      </c>
    </row>
    <row r="54" spans="1:1" ht="18" customHeight="1" x14ac:dyDescent="0.4">
      <c r="A54" s="12"/>
    </row>
    <row r="55" spans="1:1" ht="18" customHeight="1" x14ac:dyDescent="0.4">
      <c r="A55" s="12" t="s">
        <v>351</v>
      </c>
    </row>
    <row r="56" spans="1:1" ht="18" customHeight="1" x14ac:dyDescent="0.4">
      <c r="A56" s="12"/>
    </row>
    <row r="57" spans="1:1" ht="18" customHeight="1" x14ac:dyDescent="0.4">
      <c r="A57" s="12" t="s">
        <v>352</v>
      </c>
    </row>
    <row r="58" spans="1:1" ht="18" customHeight="1" x14ac:dyDescent="0.4">
      <c r="A58" s="12"/>
    </row>
    <row r="59" spans="1:1" ht="18" customHeight="1" x14ac:dyDescent="0.4">
      <c r="A59" s="12" t="s">
        <v>353</v>
      </c>
    </row>
    <row r="60" spans="1:1" ht="18" customHeight="1" x14ac:dyDescent="0.4">
      <c r="A60" s="12"/>
    </row>
    <row r="61" spans="1:1" ht="18" customHeight="1" x14ac:dyDescent="0.4">
      <c r="A61" s="12" t="s">
        <v>354</v>
      </c>
    </row>
    <row r="62" spans="1:1" ht="18" customHeight="1" x14ac:dyDescent="0.4">
      <c r="A62" s="12"/>
    </row>
    <row r="63" spans="1:1" ht="18" customHeight="1" x14ac:dyDescent="0.4">
      <c r="A63" s="12" t="s">
        <v>355</v>
      </c>
    </row>
    <row r="64" spans="1:1" ht="18" customHeight="1" x14ac:dyDescent="0.4">
      <c r="A64" s="12"/>
    </row>
    <row r="65" spans="1:1" ht="18" customHeight="1" x14ac:dyDescent="0.4">
      <c r="A65" s="12" t="s">
        <v>356</v>
      </c>
    </row>
    <row r="66" spans="1:1" ht="18" customHeight="1" x14ac:dyDescent="0.4">
      <c r="A66" s="12"/>
    </row>
    <row r="67" spans="1:1" ht="18" customHeight="1" x14ac:dyDescent="0.4">
      <c r="A67" s="12" t="s">
        <v>357</v>
      </c>
    </row>
    <row r="68" spans="1:1" ht="18" customHeight="1" x14ac:dyDescent="0.4">
      <c r="A68" s="12"/>
    </row>
    <row r="69" spans="1:1" ht="18" customHeight="1" x14ac:dyDescent="0.4">
      <c r="A69" s="12" t="s">
        <v>358</v>
      </c>
    </row>
    <row r="70" spans="1:1" ht="18" customHeight="1" x14ac:dyDescent="0.4">
      <c r="A70" s="12"/>
    </row>
    <row r="71" spans="1:1" ht="18" customHeight="1" x14ac:dyDescent="0.4">
      <c r="A71" s="12" t="s">
        <v>359</v>
      </c>
    </row>
    <row r="72" spans="1:1" x14ac:dyDescent="0.4">
      <c r="A72" s="49"/>
    </row>
    <row r="73" spans="1:1" x14ac:dyDescent="0.4">
      <c r="A73" s="13" t="s">
        <v>360</v>
      </c>
    </row>
    <row r="75" spans="1:1" x14ac:dyDescent="0.4">
      <c r="A75" s="13" t="s">
        <v>361</v>
      </c>
    </row>
    <row r="77" spans="1:1" x14ac:dyDescent="0.4">
      <c r="A77" s="13" t="s">
        <v>362</v>
      </c>
    </row>
    <row r="79" spans="1:1" x14ac:dyDescent="0.4">
      <c r="A79" s="13" t="s">
        <v>363</v>
      </c>
    </row>
    <row r="81" spans="1:1" x14ac:dyDescent="0.4">
      <c r="A81" s="13" t="s">
        <v>364</v>
      </c>
    </row>
    <row r="83" spans="1:1" x14ac:dyDescent="0.4">
      <c r="A83" s="13" t="s">
        <v>365</v>
      </c>
    </row>
    <row r="85" spans="1:1" x14ac:dyDescent="0.4">
      <c r="A85" s="13" t="s">
        <v>366</v>
      </c>
    </row>
    <row r="87" spans="1:1" x14ac:dyDescent="0.4">
      <c r="A87" s="13" t="s">
        <v>367</v>
      </c>
    </row>
    <row r="89" spans="1:1" x14ac:dyDescent="0.4">
      <c r="A89" s="13" t="s">
        <v>368</v>
      </c>
    </row>
    <row r="91" spans="1:1" x14ac:dyDescent="0.4">
      <c r="A91" s="13" t="s">
        <v>369</v>
      </c>
    </row>
    <row r="93" spans="1:1" x14ac:dyDescent="0.4">
      <c r="A93" s="13" t="s">
        <v>370</v>
      </c>
    </row>
    <row r="95" spans="1:1" x14ac:dyDescent="0.4">
      <c r="A95" s="13" t="s">
        <v>371</v>
      </c>
    </row>
    <row r="97" spans="1:1" x14ac:dyDescent="0.4">
      <c r="A97" s="13" t="s">
        <v>372</v>
      </c>
    </row>
    <row r="99" spans="1:1" x14ac:dyDescent="0.4">
      <c r="A99" s="13" t="s">
        <v>373</v>
      </c>
    </row>
    <row r="101" spans="1:1" x14ac:dyDescent="0.4">
      <c r="A101" s="13" t="s">
        <v>374</v>
      </c>
    </row>
    <row r="103" spans="1:1" x14ac:dyDescent="0.4">
      <c r="A103" s="13" t="s">
        <v>375</v>
      </c>
    </row>
    <row r="105" spans="1:1" x14ac:dyDescent="0.4">
      <c r="A105" s="13" t="s">
        <v>376</v>
      </c>
    </row>
    <row r="107" spans="1:1" x14ac:dyDescent="0.4">
      <c r="A107" s="13" t="s">
        <v>377</v>
      </c>
    </row>
    <row r="109" spans="1:1" x14ac:dyDescent="0.4">
      <c r="A109" s="13" t="s">
        <v>378</v>
      </c>
    </row>
    <row r="111" spans="1:1" x14ac:dyDescent="0.4">
      <c r="A111" s="13" t="s">
        <v>379</v>
      </c>
    </row>
    <row r="113" spans="1:1" x14ac:dyDescent="0.4">
      <c r="A113" s="13" t="s">
        <v>380</v>
      </c>
    </row>
    <row r="115" spans="1:1" x14ac:dyDescent="0.4">
      <c r="A115" s="13" t="s">
        <v>381</v>
      </c>
    </row>
    <row r="117" spans="1:1" x14ac:dyDescent="0.4">
      <c r="A117" s="13" t="s">
        <v>382</v>
      </c>
    </row>
    <row r="119" spans="1:1" x14ac:dyDescent="0.4">
      <c r="A119" s="13" t="s">
        <v>383</v>
      </c>
    </row>
    <row r="121" spans="1:1" x14ac:dyDescent="0.4">
      <c r="A121" s="13" t="s">
        <v>384</v>
      </c>
    </row>
    <row r="123" spans="1:1" x14ac:dyDescent="0.4">
      <c r="A123" s="13" t="s">
        <v>385</v>
      </c>
    </row>
  </sheetData>
  <pageMargins left="0.39370078740157483" right="0.39370078740157483" top="0.55118110236220474" bottom="0.55118110236220474" header="0.31496062992125984" footer="0.31496062992125984"/>
  <pageSetup paperSize="9" fitToHeight="5" orientation="landscape" r:id="rId1"/>
  <headerFooter>
    <oddFooter>&amp;RSunday 3rd May 2026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C9AF-8E34-424D-BC4D-40683D7D1E46}">
  <sheetPr>
    <tabColor theme="9" tint="0.59999389629810485"/>
  </sheetPr>
  <dimension ref="A1:A202"/>
  <sheetViews>
    <sheetView topLeftCell="A184" zoomScaleNormal="100" zoomScaleSheetLayoutView="100" workbookViewId="0">
      <selection activeCell="C184" sqref="C184"/>
    </sheetView>
  </sheetViews>
  <sheetFormatPr defaultColWidth="8.83203125" defaultRowHeight="14.1" x14ac:dyDescent="0.5"/>
  <cols>
    <col min="1" max="1" width="65.33203125" style="66" bestFit="1" customWidth="1"/>
    <col min="2" max="16384" width="8.83203125" style="66"/>
  </cols>
  <sheetData>
    <row r="1" spans="1:1" ht="18" x14ac:dyDescent="0.5">
      <c r="A1" s="36" t="s">
        <v>247</v>
      </c>
    </row>
    <row r="2" spans="1:1" x14ac:dyDescent="0.5">
      <c r="A2" s="35"/>
    </row>
    <row r="3" spans="1:1" x14ac:dyDescent="0.5">
      <c r="A3" s="66" t="s">
        <v>125</v>
      </c>
    </row>
    <row r="5" spans="1:1" s="67" customFormat="1" x14ac:dyDescent="0.5">
      <c r="A5" s="67" t="s">
        <v>133</v>
      </c>
    </row>
    <row r="6" spans="1:1" s="67" customFormat="1" x14ac:dyDescent="0.5">
      <c r="A6" s="67" t="s">
        <v>57</v>
      </c>
    </row>
    <row r="7" spans="1:1" x14ac:dyDescent="0.5">
      <c r="A7" s="66" t="s">
        <v>134</v>
      </c>
    </row>
    <row r="8" spans="1:1" x14ac:dyDescent="0.5">
      <c r="A8" s="66" t="s">
        <v>135</v>
      </c>
    </row>
    <row r="9" spans="1:1" x14ac:dyDescent="0.5">
      <c r="A9" s="66" t="s">
        <v>136</v>
      </c>
    </row>
    <row r="10" spans="1:1" x14ac:dyDescent="0.5">
      <c r="A10" s="66" t="s">
        <v>137</v>
      </c>
    </row>
    <row r="13" spans="1:1" s="67" customFormat="1" x14ac:dyDescent="0.5">
      <c r="A13" s="67" t="s">
        <v>138</v>
      </c>
    </row>
    <row r="14" spans="1:1" s="67" customFormat="1" x14ac:dyDescent="0.5">
      <c r="A14" s="67" t="s">
        <v>1</v>
      </c>
    </row>
    <row r="15" spans="1:1" x14ac:dyDescent="0.5">
      <c r="A15" s="66" t="s">
        <v>139</v>
      </c>
    </row>
    <row r="16" spans="1:1" x14ac:dyDescent="0.5">
      <c r="A16" s="66" t="s">
        <v>140</v>
      </c>
    </row>
    <row r="19" spans="1:1" s="67" customFormat="1" x14ac:dyDescent="0.5">
      <c r="A19" s="67" t="s">
        <v>141</v>
      </c>
    </row>
    <row r="20" spans="1:1" s="67" customFormat="1" x14ac:dyDescent="0.5">
      <c r="A20" s="67" t="s">
        <v>56</v>
      </c>
    </row>
    <row r="21" spans="1:1" x14ac:dyDescent="0.5">
      <c r="A21" s="66" t="s">
        <v>142</v>
      </c>
    </row>
    <row r="22" spans="1:1" x14ac:dyDescent="0.5">
      <c r="A22" s="66" t="s">
        <v>143</v>
      </c>
    </row>
    <row r="25" spans="1:1" s="67" customFormat="1" x14ac:dyDescent="0.5">
      <c r="A25" s="67" t="s">
        <v>144</v>
      </c>
    </row>
    <row r="26" spans="1:1" s="67" customFormat="1" x14ac:dyDescent="0.5">
      <c r="A26" s="67" t="s">
        <v>145</v>
      </c>
    </row>
    <row r="27" spans="1:1" x14ac:dyDescent="0.5">
      <c r="A27" s="66" t="s">
        <v>146</v>
      </c>
    </row>
    <row r="28" spans="1:1" x14ac:dyDescent="0.5">
      <c r="A28" s="66" t="s">
        <v>147</v>
      </c>
    </row>
    <row r="31" spans="1:1" s="67" customFormat="1" x14ac:dyDescent="0.5">
      <c r="A31" s="67" t="s">
        <v>148</v>
      </c>
    </row>
    <row r="32" spans="1:1" s="67" customFormat="1" x14ac:dyDescent="0.5">
      <c r="A32" s="67" t="s">
        <v>55</v>
      </c>
    </row>
    <row r="33" spans="1:1" x14ac:dyDescent="0.5">
      <c r="A33" s="66" t="s">
        <v>149</v>
      </c>
    </row>
    <row r="34" spans="1:1" x14ac:dyDescent="0.5">
      <c r="A34" s="66" t="s">
        <v>150</v>
      </c>
    </row>
    <row r="35" spans="1:1" x14ac:dyDescent="0.5">
      <c r="A35" s="66" t="s">
        <v>151</v>
      </c>
    </row>
    <row r="36" spans="1:1" x14ac:dyDescent="0.5">
      <c r="A36" s="66" t="s">
        <v>152</v>
      </c>
    </row>
    <row r="39" spans="1:1" s="67" customFormat="1" x14ac:dyDescent="0.5">
      <c r="A39" s="67" t="s">
        <v>153</v>
      </c>
    </row>
    <row r="40" spans="1:1" s="67" customFormat="1" x14ac:dyDescent="0.5">
      <c r="A40" s="67" t="s">
        <v>1</v>
      </c>
    </row>
    <row r="41" spans="1:1" x14ac:dyDescent="0.5">
      <c r="A41" s="66" t="s">
        <v>154</v>
      </c>
    </row>
    <row r="42" spans="1:1" x14ac:dyDescent="0.5">
      <c r="A42" s="66" t="s">
        <v>155</v>
      </c>
    </row>
    <row r="43" spans="1:1" x14ac:dyDescent="0.5">
      <c r="A43" s="66" t="s">
        <v>156</v>
      </c>
    </row>
    <row r="44" spans="1:1" x14ac:dyDescent="0.5">
      <c r="A44" s="66" t="s">
        <v>157</v>
      </c>
    </row>
    <row r="45" spans="1:1" x14ac:dyDescent="0.5">
      <c r="A45" s="66" t="s">
        <v>158</v>
      </c>
    </row>
    <row r="48" spans="1:1" s="67" customFormat="1" x14ac:dyDescent="0.5">
      <c r="A48" s="67" t="s">
        <v>159</v>
      </c>
    </row>
    <row r="49" spans="1:1" s="67" customFormat="1" x14ac:dyDescent="0.5">
      <c r="A49" s="67" t="s">
        <v>0</v>
      </c>
    </row>
    <row r="50" spans="1:1" x14ac:dyDescent="0.5">
      <c r="A50" s="66" t="s">
        <v>160</v>
      </c>
    </row>
    <row r="51" spans="1:1" x14ac:dyDescent="0.5">
      <c r="A51" s="66" t="s">
        <v>161</v>
      </c>
    </row>
    <row r="52" spans="1:1" x14ac:dyDescent="0.5">
      <c r="A52" s="66" t="s">
        <v>162</v>
      </c>
    </row>
    <row r="53" spans="1:1" x14ac:dyDescent="0.5">
      <c r="A53" s="66" t="s">
        <v>163</v>
      </c>
    </row>
    <row r="54" spans="1:1" x14ac:dyDescent="0.5">
      <c r="A54" s="66" t="s">
        <v>164</v>
      </c>
    </row>
    <row r="57" spans="1:1" s="67" customFormat="1" x14ac:dyDescent="0.5">
      <c r="A57" s="67" t="s">
        <v>165</v>
      </c>
    </row>
    <row r="58" spans="1:1" s="67" customFormat="1" x14ac:dyDescent="0.5">
      <c r="A58" s="67" t="s">
        <v>57</v>
      </c>
    </row>
    <row r="59" spans="1:1" x14ac:dyDescent="0.5">
      <c r="A59" s="66" t="s">
        <v>248</v>
      </c>
    </row>
    <row r="60" spans="1:1" x14ac:dyDescent="0.5">
      <c r="A60" s="66" t="s">
        <v>249</v>
      </c>
    </row>
    <row r="61" spans="1:1" x14ac:dyDescent="0.5">
      <c r="A61" s="66" t="s">
        <v>250</v>
      </c>
    </row>
    <row r="62" spans="1:1" x14ac:dyDescent="0.5">
      <c r="A62" s="66" t="s">
        <v>251</v>
      </c>
    </row>
    <row r="65" spans="1:1" s="67" customFormat="1" x14ac:dyDescent="0.5">
      <c r="A65" s="67" t="s">
        <v>166</v>
      </c>
    </row>
    <row r="66" spans="1:1" s="67" customFormat="1" x14ac:dyDescent="0.5">
      <c r="A66" s="67" t="s">
        <v>0</v>
      </c>
    </row>
    <row r="67" spans="1:1" x14ac:dyDescent="0.5">
      <c r="A67" s="66" t="s">
        <v>252</v>
      </c>
    </row>
    <row r="68" spans="1:1" x14ac:dyDescent="0.5">
      <c r="A68" s="66" t="s">
        <v>253</v>
      </c>
    </row>
    <row r="69" spans="1:1" x14ac:dyDescent="0.5">
      <c r="A69" s="66" t="s">
        <v>254</v>
      </c>
    </row>
    <row r="70" spans="1:1" x14ac:dyDescent="0.5">
      <c r="A70" s="66" t="s">
        <v>255</v>
      </c>
    </row>
    <row r="73" spans="1:1" s="67" customFormat="1" x14ac:dyDescent="0.5">
      <c r="A73" s="67" t="s">
        <v>167</v>
      </c>
    </row>
    <row r="74" spans="1:1" s="67" customFormat="1" x14ac:dyDescent="0.5">
      <c r="A74" s="67" t="s">
        <v>2</v>
      </c>
    </row>
    <row r="75" spans="1:1" x14ac:dyDescent="0.5">
      <c r="A75" s="66" t="s">
        <v>168</v>
      </c>
    </row>
    <row r="76" spans="1:1" x14ac:dyDescent="0.5">
      <c r="A76" s="66" t="s">
        <v>169</v>
      </c>
    </row>
    <row r="77" spans="1:1" x14ac:dyDescent="0.5">
      <c r="A77" s="66" t="s">
        <v>170</v>
      </c>
    </row>
    <row r="78" spans="1:1" x14ac:dyDescent="0.5">
      <c r="A78" s="66" t="s">
        <v>171</v>
      </c>
    </row>
    <row r="79" spans="1:1" x14ac:dyDescent="0.5">
      <c r="A79" s="66" t="s">
        <v>172</v>
      </c>
    </row>
    <row r="82" spans="1:1" s="67" customFormat="1" x14ac:dyDescent="0.5">
      <c r="A82" s="67" t="s">
        <v>173</v>
      </c>
    </row>
    <row r="83" spans="1:1" s="67" customFormat="1" x14ac:dyDescent="0.5">
      <c r="A83" s="67" t="s">
        <v>55</v>
      </c>
    </row>
    <row r="84" spans="1:1" x14ac:dyDescent="0.5">
      <c r="A84" s="66" t="s">
        <v>174</v>
      </c>
    </row>
    <row r="85" spans="1:1" x14ac:dyDescent="0.5">
      <c r="A85" s="66" t="s">
        <v>175</v>
      </c>
    </row>
    <row r="88" spans="1:1" s="67" customFormat="1" x14ac:dyDescent="0.5">
      <c r="A88" s="67" t="s">
        <v>176</v>
      </c>
    </row>
    <row r="89" spans="1:1" s="67" customFormat="1" x14ac:dyDescent="0.5">
      <c r="A89" s="67" t="s">
        <v>145</v>
      </c>
    </row>
    <row r="90" spans="1:1" x14ac:dyDescent="0.5">
      <c r="A90" s="66" t="s">
        <v>177</v>
      </c>
    </row>
    <row r="91" spans="1:1" x14ac:dyDescent="0.5">
      <c r="A91" s="66" t="s">
        <v>178</v>
      </c>
    </row>
    <row r="92" spans="1:1" x14ac:dyDescent="0.5">
      <c r="A92" s="66" t="s">
        <v>179</v>
      </c>
    </row>
    <row r="93" spans="1:1" x14ac:dyDescent="0.5">
      <c r="A93" s="66" t="s">
        <v>180</v>
      </c>
    </row>
    <row r="94" spans="1:1" x14ac:dyDescent="0.5">
      <c r="A94" s="66" t="s">
        <v>181</v>
      </c>
    </row>
    <row r="95" spans="1:1" x14ac:dyDescent="0.5">
      <c r="A95" s="66" t="s">
        <v>182</v>
      </c>
    </row>
    <row r="96" spans="1:1" x14ac:dyDescent="0.5">
      <c r="A96" s="66" t="s">
        <v>183</v>
      </c>
    </row>
    <row r="99" spans="1:1" s="67" customFormat="1" x14ac:dyDescent="0.5">
      <c r="A99" s="67" t="s">
        <v>184</v>
      </c>
    </row>
    <row r="100" spans="1:1" s="67" customFormat="1" x14ac:dyDescent="0.5">
      <c r="A100" s="67" t="s">
        <v>57</v>
      </c>
    </row>
    <row r="101" spans="1:1" x14ac:dyDescent="0.5">
      <c r="A101" s="66" t="s">
        <v>185</v>
      </c>
    </row>
    <row r="102" spans="1:1" x14ac:dyDescent="0.5">
      <c r="A102" s="66" t="s">
        <v>186</v>
      </c>
    </row>
    <row r="103" spans="1:1" x14ac:dyDescent="0.5">
      <c r="A103" s="66" t="s">
        <v>187</v>
      </c>
    </row>
    <row r="104" spans="1:1" x14ac:dyDescent="0.5">
      <c r="A104" s="66" t="s">
        <v>188</v>
      </c>
    </row>
    <row r="105" spans="1:1" x14ac:dyDescent="0.5">
      <c r="A105" s="66" t="s">
        <v>189</v>
      </c>
    </row>
    <row r="106" spans="1:1" x14ac:dyDescent="0.5">
      <c r="A106" s="66" t="s">
        <v>190</v>
      </c>
    </row>
    <row r="107" spans="1:1" x14ac:dyDescent="0.5">
      <c r="A107" s="66" t="s">
        <v>191</v>
      </c>
    </row>
    <row r="110" spans="1:1" s="67" customFormat="1" x14ac:dyDescent="0.5">
      <c r="A110" s="67" t="s">
        <v>192</v>
      </c>
    </row>
    <row r="111" spans="1:1" s="67" customFormat="1" x14ac:dyDescent="0.5">
      <c r="A111" s="67" t="s">
        <v>1</v>
      </c>
    </row>
    <row r="112" spans="1:1" x14ac:dyDescent="0.5">
      <c r="A112" s="66" t="s">
        <v>193</v>
      </c>
    </row>
    <row r="113" spans="1:1" x14ac:dyDescent="0.5">
      <c r="A113" s="66" t="s">
        <v>194</v>
      </c>
    </row>
    <row r="116" spans="1:1" s="67" customFormat="1" x14ac:dyDescent="0.5">
      <c r="A116" s="67" t="s">
        <v>195</v>
      </c>
    </row>
    <row r="117" spans="1:1" s="67" customFormat="1" x14ac:dyDescent="0.5">
      <c r="A117" s="67" t="s">
        <v>57</v>
      </c>
    </row>
    <row r="118" spans="1:1" x14ac:dyDescent="0.5">
      <c r="A118" s="66" t="s">
        <v>256</v>
      </c>
    </row>
    <row r="119" spans="1:1" x14ac:dyDescent="0.5">
      <c r="A119" s="66" t="s">
        <v>257</v>
      </c>
    </row>
    <row r="120" spans="1:1" x14ac:dyDescent="0.5">
      <c r="A120" s="66" t="s">
        <v>258</v>
      </c>
    </row>
    <row r="121" spans="1:1" x14ac:dyDescent="0.5">
      <c r="A121" s="66" t="s">
        <v>259</v>
      </c>
    </row>
    <row r="124" spans="1:1" s="67" customFormat="1" x14ac:dyDescent="0.5">
      <c r="A124" s="67" t="s">
        <v>196</v>
      </c>
    </row>
    <row r="125" spans="1:1" s="67" customFormat="1" x14ac:dyDescent="0.5">
      <c r="A125" s="67" t="s">
        <v>56</v>
      </c>
    </row>
    <row r="126" spans="1:1" x14ac:dyDescent="0.5">
      <c r="A126" s="66" t="s">
        <v>197</v>
      </c>
    </row>
    <row r="127" spans="1:1" x14ac:dyDescent="0.5">
      <c r="A127" s="66" t="s">
        <v>198</v>
      </c>
    </row>
    <row r="128" spans="1:1" x14ac:dyDescent="0.5">
      <c r="A128" s="66" t="s">
        <v>60</v>
      </c>
    </row>
    <row r="129" spans="1:1" x14ac:dyDescent="0.5">
      <c r="A129" s="66" t="s">
        <v>199</v>
      </c>
    </row>
    <row r="130" spans="1:1" x14ac:dyDescent="0.5">
      <c r="A130" s="66" t="s">
        <v>200</v>
      </c>
    </row>
    <row r="131" spans="1:1" x14ac:dyDescent="0.5">
      <c r="A131" s="66" t="s">
        <v>201</v>
      </c>
    </row>
    <row r="132" spans="1:1" x14ac:dyDescent="0.5">
      <c r="A132" s="66" t="s">
        <v>202</v>
      </c>
    </row>
    <row r="135" spans="1:1" s="67" customFormat="1" x14ac:dyDescent="0.5">
      <c r="A135" s="67" t="s">
        <v>203</v>
      </c>
    </row>
    <row r="136" spans="1:1" s="67" customFormat="1" x14ac:dyDescent="0.5">
      <c r="A136" s="67" t="s">
        <v>145</v>
      </c>
    </row>
    <row r="137" spans="1:1" x14ac:dyDescent="0.5">
      <c r="A137" s="66" t="s">
        <v>204</v>
      </c>
    </row>
    <row r="138" spans="1:1" x14ac:dyDescent="0.5">
      <c r="A138" s="66" t="s">
        <v>205</v>
      </c>
    </row>
    <row r="139" spans="1:1" x14ac:dyDescent="0.5">
      <c r="A139" s="66" t="s">
        <v>206</v>
      </c>
    </row>
    <row r="140" spans="1:1" x14ac:dyDescent="0.5">
      <c r="A140" s="66" t="s">
        <v>207</v>
      </c>
    </row>
    <row r="141" spans="1:1" x14ac:dyDescent="0.5">
      <c r="A141" s="66" t="s">
        <v>208</v>
      </c>
    </row>
    <row r="142" spans="1:1" x14ac:dyDescent="0.5">
      <c r="A142" s="66" t="s">
        <v>209</v>
      </c>
    </row>
    <row r="143" spans="1:1" x14ac:dyDescent="0.5">
      <c r="A143" s="66" t="s">
        <v>210</v>
      </c>
    </row>
    <row r="146" spans="1:1" s="67" customFormat="1" x14ac:dyDescent="0.5">
      <c r="A146" s="67" t="s">
        <v>211</v>
      </c>
    </row>
    <row r="147" spans="1:1" s="67" customFormat="1" x14ac:dyDescent="0.5">
      <c r="A147" s="67" t="s">
        <v>55</v>
      </c>
    </row>
    <row r="148" spans="1:1" x14ac:dyDescent="0.5">
      <c r="A148" s="66" t="s">
        <v>212</v>
      </c>
    </row>
    <row r="149" spans="1:1" x14ac:dyDescent="0.5">
      <c r="A149" s="66" t="s">
        <v>58</v>
      </c>
    </row>
    <row r="150" spans="1:1" x14ac:dyDescent="0.5">
      <c r="A150" s="66" t="s">
        <v>213</v>
      </c>
    </row>
    <row r="151" spans="1:1" x14ac:dyDescent="0.5">
      <c r="A151" s="66" t="s">
        <v>214</v>
      </c>
    </row>
    <row r="154" spans="1:1" s="67" customFormat="1" x14ac:dyDescent="0.5">
      <c r="A154" s="67" t="s">
        <v>215</v>
      </c>
    </row>
    <row r="155" spans="1:1" s="67" customFormat="1" x14ac:dyDescent="0.5">
      <c r="A155" s="67" t="s">
        <v>0</v>
      </c>
    </row>
    <row r="156" spans="1:1" x14ac:dyDescent="0.5">
      <c r="A156" s="66" t="s">
        <v>216</v>
      </c>
    </row>
    <row r="157" spans="1:1" x14ac:dyDescent="0.5">
      <c r="A157" s="66" t="s">
        <v>217</v>
      </c>
    </row>
    <row r="158" spans="1:1" x14ac:dyDescent="0.5">
      <c r="A158" s="66" t="s">
        <v>218</v>
      </c>
    </row>
    <row r="159" spans="1:1" x14ac:dyDescent="0.5">
      <c r="A159" s="66" t="s">
        <v>219</v>
      </c>
    </row>
    <row r="162" spans="1:1" s="67" customFormat="1" x14ac:dyDescent="0.5">
      <c r="A162" s="67" t="s">
        <v>220</v>
      </c>
    </row>
    <row r="163" spans="1:1" s="67" customFormat="1" x14ac:dyDescent="0.5">
      <c r="A163" s="67" t="s">
        <v>0</v>
      </c>
    </row>
    <row r="164" spans="1:1" x14ac:dyDescent="0.5">
      <c r="A164" s="66" t="s">
        <v>260</v>
      </c>
    </row>
    <row r="165" spans="1:1" x14ac:dyDescent="0.5">
      <c r="A165" s="66" t="s">
        <v>261</v>
      </c>
    </row>
    <row r="166" spans="1:1" x14ac:dyDescent="0.5">
      <c r="A166" s="66" t="s">
        <v>262</v>
      </c>
    </row>
    <row r="167" spans="1:1" x14ac:dyDescent="0.5">
      <c r="A167" s="66" t="s">
        <v>263</v>
      </c>
    </row>
    <row r="170" spans="1:1" s="67" customFormat="1" x14ac:dyDescent="0.5">
      <c r="A170" s="67" t="s">
        <v>221</v>
      </c>
    </row>
    <row r="171" spans="1:1" s="67" customFormat="1" x14ac:dyDescent="0.5">
      <c r="A171" s="67" t="s">
        <v>56</v>
      </c>
    </row>
    <row r="172" spans="1:1" x14ac:dyDescent="0.5">
      <c r="A172" s="66" t="s">
        <v>222</v>
      </c>
    </row>
    <row r="173" spans="1:1" x14ac:dyDescent="0.5">
      <c r="A173" s="66" t="s">
        <v>223</v>
      </c>
    </row>
    <row r="174" spans="1:1" x14ac:dyDescent="0.5">
      <c r="A174" s="66" t="s">
        <v>224</v>
      </c>
    </row>
    <row r="175" spans="1:1" x14ac:dyDescent="0.5">
      <c r="A175" s="66" t="s">
        <v>225</v>
      </c>
    </row>
    <row r="176" spans="1:1" x14ac:dyDescent="0.5">
      <c r="A176" s="66" t="s">
        <v>226</v>
      </c>
    </row>
    <row r="177" spans="1:1" x14ac:dyDescent="0.5">
      <c r="A177" s="66" t="s">
        <v>227</v>
      </c>
    </row>
    <row r="178" spans="1:1" x14ac:dyDescent="0.5">
      <c r="A178" s="66" t="s">
        <v>228</v>
      </c>
    </row>
    <row r="179" spans="1:1" x14ac:dyDescent="0.5">
      <c r="A179" s="66" t="s">
        <v>229</v>
      </c>
    </row>
    <row r="180" spans="1:1" x14ac:dyDescent="0.5">
      <c r="A180" s="66" t="s">
        <v>230</v>
      </c>
    </row>
    <row r="183" spans="1:1" s="67" customFormat="1" x14ac:dyDescent="0.5">
      <c r="A183" s="67" t="s">
        <v>231</v>
      </c>
    </row>
    <row r="184" spans="1:1" s="67" customFormat="1" x14ac:dyDescent="0.5">
      <c r="A184" s="67" t="s">
        <v>145</v>
      </c>
    </row>
    <row r="185" spans="1:1" x14ac:dyDescent="0.5">
      <c r="A185" s="66" t="s">
        <v>232</v>
      </c>
    </row>
    <row r="186" spans="1:1" x14ac:dyDescent="0.5">
      <c r="A186" s="66" t="s">
        <v>233</v>
      </c>
    </row>
    <row r="187" spans="1:1" x14ac:dyDescent="0.5">
      <c r="A187" s="66" t="s">
        <v>234</v>
      </c>
    </row>
    <row r="188" spans="1:1" x14ac:dyDescent="0.5">
      <c r="A188" s="66" t="s">
        <v>235</v>
      </c>
    </row>
    <row r="189" spans="1:1" x14ac:dyDescent="0.5">
      <c r="A189" s="66" t="s">
        <v>236</v>
      </c>
    </row>
    <row r="190" spans="1:1" x14ac:dyDescent="0.5">
      <c r="A190" s="66" t="s">
        <v>237</v>
      </c>
    </row>
    <row r="191" spans="1:1" x14ac:dyDescent="0.5">
      <c r="A191" s="66" t="s">
        <v>238</v>
      </c>
    </row>
    <row r="194" spans="1:1" s="67" customFormat="1" x14ac:dyDescent="0.5">
      <c r="A194" s="67" t="s">
        <v>239</v>
      </c>
    </row>
    <row r="195" spans="1:1" s="67" customFormat="1" x14ac:dyDescent="0.5">
      <c r="A195" s="67" t="s">
        <v>145</v>
      </c>
    </row>
    <row r="196" spans="1:1" x14ac:dyDescent="0.5">
      <c r="A196" s="66" t="s">
        <v>240</v>
      </c>
    </row>
    <row r="197" spans="1:1" x14ac:dyDescent="0.5">
      <c r="A197" s="66" t="s">
        <v>241</v>
      </c>
    </row>
    <row r="198" spans="1:1" x14ac:dyDescent="0.5">
      <c r="A198" s="66" t="s">
        <v>242</v>
      </c>
    </row>
    <row r="199" spans="1:1" x14ac:dyDescent="0.5">
      <c r="A199" s="66" t="s">
        <v>243</v>
      </c>
    </row>
    <row r="200" spans="1:1" x14ac:dyDescent="0.5">
      <c r="A200" s="66" t="s">
        <v>244</v>
      </c>
    </row>
    <row r="201" spans="1:1" x14ac:dyDescent="0.5">
      <c r="A201" s="66" t="s">
        <v>245</v>
      </c>
    </row>
    <row r="202" spans="1:1" x14ac:dyDescent="0.5">
      <c r="A202" s="66" t="s">
        <v>246</v>
      </c>
    </row>
  </sheetData>
  <pageMargins left="0.39370078740157483" right="0.39370078740157483" top="0.39370078740157483" bottom="0.39370078740157483" header="0.31496062992125984" footer="0.31496062992125984"/>
  <pageSetup paperSize="9" orientation="portrait" r:id="rId1"/>
  <headerFooter>
    <oddFooter>&amp;RSunday 3rd May 2026</oddFooter>
  </headerFooter>
  <rowBreaks count="2" manualBreakCount="2">
    <brk id="109" max="16383" man="1"/>
    <brk id="16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BB95-F7B7-48BD-A94D-6A98BB9E9614}">
  <sheetPr>
    <tabColor theme="9" tint="0.59999389629810485"/>
  </sheetPr>
  <dimension ref="A1:H85"/>
  <sheetViews>
    <sheetView topLeftCell="B1" workbookViewId="0">
      <selection activeCell="J8" sqref="J8"/>
    </sheetView>
  </sheetViews>
  <sheetFormatPr defaultColWidth="9.6640625" defaultRowHeight="18.3" x14ac:dyDescent="0.4"/>
  <cols>
    <col min="1" max="1" width="9.83203125" style="1" hidden="1" customWidth="1"/>
    <col min="2" max="2" width="8.6640625" style="14" bestFit="1" customWidth="1"/>
    <col min="3" max="3" width="9.1640625" style="1" hidden="1" customWidth="1"/>
    <col min="4" max="4" width="8.5" style="42" hidden="1" customWidth="1"/>
    <col min="5" max="5" width="18.83203125" style="1" bestFit="1" customWidth="1"/>
    <col min="6" max="6" width="8" style="1" hidden="1" customWidth="1"/>
    <col min="7" max="7" width="16.5" style="1" bestFit="1" customWidth="1"/>
    <col min="8" max="8" width="51.33203125" style="16" customWidth="1"/>
    <col min="9" max="17" width="9.6640625" style="1"/>
    <col min="18" max="18" width="6.6640625" style="1" bestFit="1" customWidth="1"/>
    <col min="19" max="19" width="19.83203125" style="1" bestFit="1" customWidth="1"/>
    <col min="20" max="20" width="20.5" style="1" bestFit="1" customWidth="1"/>
    <col min="21" max="21" width="26.33203125" style="1" bestFit="1" customWidth="1"/>
    <col min="22" max="22" width="17.6640625" style="1" bestFit="1" customWidth="1"/>
    <col min="23" max="23" width="26.33203125" style="1" bestFit="1" customWidth="1"/>
    <col min="24" max="24" width="15.6640625" style="1" bestFit="1" customWidth="1"/>
    <col min="25" max="25" width="20.1640625" style="1" bestFit="1" customWidth="1"/>
    <col min="26" max="26" width="16.83203125" style="1" bestFit="1" customWidth="1"/>
    <col min="27" max="27" width="24.5" style="1" bestFit="1" customWidth="1"/>
    <col min="28" max="16384" width="9.6640625" style="1"/>
  </cols>
  <sheetData>
    <row r="1" spans="1:8" s="38" customFormat="1" ht="23.1" x14ac:dyDescent="0.4">
      <c r="B1" s="39" t="s">
        <v>936</v>
      </c>
      <c r="D1" s="40"/>
      <c r="H1" s="41"/>
    </row>
    <row r="3" spans="1:8" ht="28.8" x14ac:dyDescent="0.4">
      <c r="A3" s="43" t="s">
        <v>63</v>
      </c>
      <c r="B3" s="24" t="s">
        <v>64</v>
      </c>
      <c r="C3" s="18" t="s">
        <v>35</v>
      </c>
      <c r="D3" s="44" t="s">
        <v>65</v>
      </c>
      <c r="E3" s="18" t="s">
        <v>17</v>
      </c>
      <c r="F3" s="18" t="s">
        <v>66</v>
      </c>
      <c r="G3" s="18" t="s">
        <v>18</v>
      </c>
      <c r="H3" s="18" t="s">
        <v>67</v>
      </c>
    </row>
    <row r="4" spans="1:8" ht="36.9" x14ac:dyDescent="0.4">
      <c r="A4" s="1" t="s">
        <v>775</v>
      </c>
      <c r="B4" s="82">
        <v>1</v>
      </c>
      <c r="C4" s="4" t="s">
        <v>88</v>
      </c>
      <c r="D4" s="83">
        <v>51</v>
      </c>
      <c r="E4" s="4" t="s">
        <v>776</v>
      </c>
      <c r="F4" s="4" t="s">
        <v>21</v>
      </c>
      <c r="G4" s="4" t="s">
        <v>21</v>
      </c>
      <c r="H4" s="56" t="s">
        <v>777</v>
      </c>
    </row>
    <row r="5" spans="1:8" ht="36.9" x14ac:dyDescent="0.4">
      <c r="A5" s="1" t="s">
        <v>778</v>
      </c>
      <c r="B5" s="82">
        <v>2</v>
      </c>
      <c r="C5" s="4" t="s">
        <v>88</v>
      </c>
      <c r="D5" s="83">
        <v>51</v>
      </c>
      <c r="E5" s="4" t="s">
        <v>776</v>
      </c>
      <c r="F5" s="4" t="s">
        <v>646</v>
      </c>
      <c r="G5" s="4" t="s">
        <v>658</v>
      </c>
      <c r="H5" s="56" t="s">
        <v>779</v>
      </c>
    </row>
    <row r="6" spans="1:8" ht="36.9" x14ac:dyDescent="0.4">
      <c r="A6" s="1" t="s">
        <v>780</v>
      </c>
      <c r="B6" s="82">
        <v>3</v>
      </c>
      <c r="C6" s="4" t="s">
        <v>88</v>
      </c>
      <c r="D6" s="83">
        <v>51</v>
      </c>
      <c r="E6" s="4" t="s">
        <v>776</v>
      </c>
      <c r="F6" s="4" t="s">
        <v>19</v>
      </c>
      <c r="G6" s="4" t="s">
        <v>19</v>
      </c>
      <c r="H6" s="56" t="s">
        <v>781</v>
      </c>
    </row>
    <row r="7" spans="1:8" ht="36.9" x14ac:dyDescent="0.4">
      <c r="A7" s="1" t="s">
        <v>782</v>
      </c>
      <c r="B7" s="82">
        <v>4</v>
      </c>
      <c r="C7" s="4" t="s">
        <v>88</v>
      </c>
      <c r="D7" s="83">
        <v>52</v>
      </c>
      <c r="E7" s="4" t="s">
        <v>138</v>
      </c>
      <c r="F7" s="4" t="s">
        <v>19</v>
      </c>
      <c r="G7" s="4" t="s">
        <v>19</v>
      </c>
      <c r="H7" s="56" t="s">
        <v>783</v>
      </c>
    </row>
    <row r="8" spans="1:8" ht="36.9" x14ac:dyDescent="0.4">
      <c r="A8" s="1" t="s">
        <v>784</v>
      </c>
      <c r="B8" s="82">
        <v>5</v>
      </c>
      <c r="C8" s="4" t="s">
        <v>88</v>
      </c>
      <c r="D8" s="83">
        <v>52</v>
      </c>
      <c r="E8" s="4" t="s">
        <v>138</v>
      </c>
      <c r="F8" s="4" t="s">
        <v>19</v>
      </c>
      <c r="G8" s="4" t="s">
        <v>19</v>
      </c>
      <c r="H8" s="56" t="s">
        <v>785</v>
      </c>
    </row>
    <row r="9" spans="1:8" x14ac:dyDescent="0.4">
      <c r="A9" s="1" t="s">
        <v>786</v>
      </c>
      <c r="B9" s="82">
        <v>6</v>
      </c>
      <c r="C9" s="4" t="s">
        <v>88</v>
      </c>
      <c r="D9" s="83">
        <v>53</v>
      </c>
      <c r="E9" s="4" t="s">
        <v>141</v>
      </c>
      <c r="F9" s="4" t="s">
        <v>19</v>
      </c>
      <c r="G9" s="4" t="s">
        <v>19</v>
      </c>
      <c r="H9" s="56" t="s">
        <v>787</v>
      </c>
    </row>
    <row r="10" spans="1:8" x14ac:dyDescent="0.4">
      <c r="A10" s="1" t="s">
        <v>788</v>
      </c>
      <c r="B10" s="82">
        <v>7</v>
      </c>
      <c r="C10" s="4" t="s">
        <v>88</v>
      </c>
      <c r="D10" s="83">
        <v>53</v>
      </c>
      <c r="E10" s="4" t="s">
        <v>141</v>
      </c>
      <c r="F10" s="4" t="s">
        <v>646</v>
      </c>
      <c r="G10" s="4" t="s">
        <v>70</v>
      </c>
      <c r="H10" s="56" t="s">
        <v>789</v>
      </c>
    </row>
    <row r="11" spans="1:8" ht="24.6" x14ac:dyDescent="0.4">
      <c r="A11" s="1" t="s">
        <v>790</v>
      </c>
      <c r="B11" s="82">
        <v>8</v>
      </c>
      <c r="C11" s="4" t="s">
        <v>88</v>
      </c>
      <c r="D11" s="83">
        <v>54</v>
      </c>
      <c r="E11" s="4" t="s">
        <v>144</v>
      </c>
      <c r="F11" s="4" t="s">
        <v>21</v>
      </c>
      <c r="G11" s="4" t="s">
        <v>21</v>
      </c>
      <c r="H11" s="56" t="s">
        <v>791</v>
      </c>
    </row>
    <row r="12" spans="1:8" ht="24.6" x14ac:dyDescent="0.4">
      <c r="A12" s="1" t="s">
        <v>792</v>
      </c>
      <c r="B12" s="82">
        <v>9</v>
      </c>
      <c r="C12" s="4" t="s">
        <v>88</v>
      </c>
      <c r="D12" s="83">
        <v>54</v>
      </c>
      <c r="E12" s="4" t="s">
        <v>144</v>
      </c>
      <c r="F12" s="4" t="s">
        <v>21</v>
      </c>
      <c r="G12" s="4" t="s">
        <v>21</v>
      </c>
      <c r="H12" s="56" t="s">
        <v>793</v>
      </c>
    </row>
    <row r="13" spans="1:8" ht="24.6" x14ac:dyDescent="0.4">
      <c r="A13" s="1" t="s">
        <v>794</v>
      </c>
      <c r="B13" s="82">
        <v>10</v>
      </c>
      <c r="C13" s="4" t="s">
        <v>88</v>
      </c>
      <c r="D13" s="83">
        <v>56</v>
      </c>
      <c r="E13" s="4" t="s">
        <v>148</v>
      </c>
      <c r="F13" s="4" t="s">
        <v>21</v>
      </c>
      <c r="G13" s="4" t="s">
        <v>21</v>
      </c>
      <c r="H13" s="56" t="s">
        <v>795</v>
      </c>
    </row>
    <row r="14" spans="1:8" ht="24.6" x14ac:dyDescent="0.4">
      <c r="A14" s="1" t="s">
        <v>796</v>
      </c>
      <c r="B14" s="82">
        <v>11</v>
      </c>
      <c r="C14" s="4" t="s">
        <v>88</v>
      </c>
      <c r="D14" s="83">
        <v>56</v>
      </c>
      <c r="E14" s="4" t="s">
        <v>148</v>
      </c>
      <c r="F14" s="4" t="s">
        <v>21</v>
      </c>
      <c r="G14" s="4" t="s">
        <v>21</v>
      </c>
      <c r="H14" s="56" t="s">
        <v>797</v>
      </c>
    </row>
    <row r="15" spans="1:8" ht="24.6" x14ac:dyDescent="0.4">
      <c r="A15" s="1" t="s">
        <v>798</v>
      </c>
      <c r="B15" s="82">
        <v>12</v>
      </c>
      <c r="C15" s="4" t="s">
        <v>88</v>
      </c>
      <c r="D15" s="83">
        <v>56</v>
      </c>
      <c r="E15" s="4" t="s">
        <v>148</v>
      </c>
      <c r="F15" s="4" t="s">
        <v>19</v>
      </c>
      <c r="G15" s="4" t="s">
        <v>19</v>
      </c>
      <c r="H15" s="56" t="s">
        <v>656</v>
      </c>
    </row>
    <row r="16" spans="1:8" ht="24.6" x14ac:dyDescent="0.4">
      <c r="A16" s="1" t="s">
        <v>799</v>
      </c>
      <c r="B16" s="82">
        <v>13</v>
      </c>
      <c r="C16" s="4" t="s">
        <v>88</v>
      </c>
      <c r="D16" s="83">
        <v>57</v>
      </c>
      <c r="E16" s="4" t="s">
        <v>153</v>
      </c>
      <c r="F16" s="4" t="s">
        <v>21</v>
      </c>
      <c r="G16" s="4" t="s">
        <v>21</v>
      </c>
      <c r="H16" s="56" t="s">
        <v>800</v>
      </c>
    </row>
    <row r="17" spans="1:8" ht="24.6" x14ac:dyDescent="0.4">
      <c r="A17" s="1" t="s">
        <v>801</v>
      </c>
      <c r="B17" s="82">
        <v>14</v>
      </c>
      <c r="C17" s="4" t="s">
        <v>88</v>
      </c>
      <c r="D17" s="83">
        <v>57</v>
      </c>
      <c r="E17" s="4" t="s">
        <v>153</v>
      </c>
      <c r="F17" s="4" t="s">
        <v>19</v>
      </c>
      <c r="G17" s="4" t="s">
        <v>19</v>
      </c>
      <c r="H17" s="56" t="s">
        <v>802</v>
      </c>
    </row>
    <row r="18" spans="1:8" ht="24.6" x14ac:dyDescent="0.4">
      <c r="A18" s="1" t="s">
        <v>803</v>
      </c>
      <c r="B18" s="82">
        <v>15</v>
      </c>
      <c r="C18" s="4" t="s">
        <v>88</v>
      </c>
      <c r="D18" s="83">
        <v>57</v>
      </c>
      <c r="E18" s="4" t="s">
        <v>153</v>
      </c>
      <c r="F18" s="4" t="s">
        <v>21</v>
      </c>
      <c r="G18" s="4" t="s">
        <v>21</v>
      </c>
      <c r="H18" s="56" t="s">
        <v>804</v>
      </c>
    </row>
    <row r="19" spans="1:8" ht="24.6" x14ac:dyDescent="0.4">
      <c r="A19" s="1" t="s">
        <v>805</v>
      </c>
      <c r="B19" s="82">
        <v>16</v>
      </c>
      <c r="C19" s="4" t="s">
        <v>88</v>
      </c>
      <c r="D19" s="83">
        <v>57</v>
      </c>
      <c r="E19" s="4" t="s">
        <v>153</v>
      </c>
      <c r="F19" s="4" t="s">
        <v>19</v>
      </c>
      <c r="G19" s="4" t="s">
        <v>19</v>
      </c>
      <c r="H19" s="56" t="s">
        <v>806</v>
      </c>
    </row>
    <row r="20" spans="1:8" ht="24.6" x14ac:dyDescent="0.4">
      <c r="A20" s="1" t="s">
        <v>807</v>
      </c>
      <c r="B20" s="82">
        <v>17</v>
      </c>
      <c r="C20" s="4" t="s">
        <v>88</v>
      </c>
      <c r="D20" s="83">
        <v>58</v>
      </c>
      <c r="E20" s="4" t="s">
        <v>808</v>
      </c>
      <c r="F20" s="4" t="s">
        <v>19</v>
      </c>
      <c r="G20" s="4" t="s">
        <v>19</v>
      </c>
      <c r="H20" s="56" t="s">
        <v>809</v>
      </c>
    </row>
    <row r="21" spans="1:8" ht="24.6" x14ac:dyDescent="0.4">
      <c r="A21" s="1" t="s">
        <v>810</v>
      </c>
      <c r="B21" s="82">
        <v>18</v>
      </c>
      <c r="C21" s="4" t="s">
        <v>88</v>
      </c>
      <c r="D21" s="83">
        <v>58</v>
      </c>
      <c r="E21" s="4" t="s">
        <v>808</v>
      </c>
      <c r="F21" s="4" t="s">
        <v>19</v>
      </c>
      <c r="G21" s="4" t="s">
        <v>19</v>
      </c>
      <c r="H21" s="56" t="s">
        <v>811</v>
      </c>
    </row>
    <row r="22" spans="1:8" ht="24.6" x14ac:dyDescent="0.4">
      <c r="A22" s="1" t="s">
        <v>79</v>
      </c>
      <c r="B22" s="82">
        <v>19</v>
      </c>
      <c r="C22" s="4" t="s">
        <v>88</v>
      </c>
      <c r="D22" s="83">
        <v>58</v>
      </c>
      <c r="E22" s="4" t="s">
        <v>808</v>
      </c>
      <c r="F22" s="4" t="s">
        <v>646</v>
      </c>
      <c r="G22" s="4" t="s">
        <v>658</v>
      </c>
      <c r="H22" s="56" t="s">
        <v>812</v>
      </c>
    </row>
    <row r="23" spans="1:8" ht="24.6" x14ac:dyDescent="0.4">
      <c r="A23" s="1" t="s">
        <v>813</v>
      </c>
      <c r="B23" s="82">
        <v>20</v>
      </c>
      <c r="C23" s="4" t="s">
        <v>88</v>
      </c>
      <c r="D23" s="83">
        <v>58</v>
      </c>
      <c r="E23" s="4" t="s">
        <v>808</v>
      </c>
      <c r="F23" s="4" t="s">
        <v>19</v>
      </c>
      <c r="G23" s="4" t="s">
        <v>19</v>
      </c>
      <c r="H23" s="56" t="s">
        <v>814</v>
      </c>
    </row>
    <row r="24" spans="1:8" ht="24.6" x14ac:dyDescent="0.4">
      <c r="A24" s="1" t="s">
        <v>815</v>
      </c>
      <c r="B24" s="82">
        <v>21</v>
      </c>
      <c r="C24" s="4" t="s">
        <v>88</v>
      </c>
      <c r="D24" s="83">
        <v>59</v>
      </c>
      <c r="E24" s="4" t="s">
        <v>165</v>
      </c>
      <c r="F24" s="4" t="s">
        <v>19</v>
      </c>
      <c r="G24" s="4" t="s">
        <v>19</v>
      </c>
      <c r="H24" s="56" t="s">
        <v>816</v>
      </c>
    </row>
    <row r="25" spans="1:8" ht="24.6" x14ac:dyDescent="0.4">
      <c r="A25" s="1" t="s">
        <v>817</v>
      </c>
      <c r="B25" s="82">
        <v>22</v>
      </c>
      <c r="C25" s="4" t="s">
        <v>88</v>
      </c>
      <c r="D25" s="83">
        <v>59</v>
      </c>
      <c r="E25" s="4" t="s">
        <v>165</v>
      </c>
      <c r="F25" s="4" t="s">
        <v>19</v>
      </c>
      <c r="G25" s="4" t="s">
        <v>19</v>
      </c>
      <c r="H25" s="56" t="s">
        <v>818</v>
      </c>
    </row>
    <row r="26" spans="1:8" ht="24.6" x14ac:dyDescent="0.4">
      <c r="A26" s="1" t="s">
        <v>819</v>
      </c>
      <c r="B26" s="82">
        <v>23</v>
      </c>
      <c r="C26" s="4" t="s">
        <v>88</v>
      </c>
      <c r="D26" s="83">
        <v>59</v>
      </c>
      <c r="E26" s="4" t="s">
        <v>165</v>
      </c>
      <c r="F26" s="4" t="s">
        <v>19</v>
      </c>
      <c r="G26" s="4" t="s">
        <v>19</v>
      </c>
      <c r="H26" s="56" t="s">
        <v>820</v>
      </c>
    </row>
    <row r="27" spans="1:8" ht="24.6" x14ac:dyDescent="0.4">
      <c r="A27" s="1" t="s">
        <v>90</v>
      </c>
      <c r="B27" s="82">
        <v>24</v>
      </c>
      <c r="C27" s="4" t="s">
        <v>88</v>
      </c>
      <c r="D27" s="83">
        <v>60</v>
      </c>
      <c r="E27" s="4" t="s">
        <v>821</v>
      </c>
      <c r="F27" s="4" t="s">
        <v>19</v>
      </c>
      <c r="G27" s="4" t="s">
        <v>19</v>
      </c>
      <c r="H27" s="56" t="s">
        <v>822</v>
      </c>
    </row>
    <row r="28" spans="1:8" ht="24.6" x14ac:dyDescent="0.4">
      <c r="A28" s="1" t="s">
        <v>823</v>
      </c>
      <c r="B28" s="82">
        <v>25</v>
      </c>
      <c r="C28" s="4" t="s">
        <v>88</v>
      </c>
      <c r="D28" s="83">
        <v>60</v>
      </c>
      <c r="E28" s="4" t="s">
        <v>821</v>
      </c>
      <c r="F28" s="4" t="s">
        <v>19</v>
      </c>
      <c r="G28" s="4" t="s">
        <v>19</v>
      </c>
      <c r="H28" s="56" t="s">
        <v>824</v>
      </c>
    </row>
    <row r="29" spans="1:8" ht="24.6" x14ac:dyDescent="0.4">
      <c r="A29" s="1" t="s">
        <v>89</v>
      </c>
      <c r="B29" s="82">
        <v>26</v>
      </c>
      <c r="C29" s="4" t="s">
        <v>88</v>
      </c>
      <c r="D29" s="83">
        <v>60</v>
      </c>
      <c r="E29" s="4" t="s">
        <v>821</v>
      </c>
      <c r="F29" s="4" t="s">
        <v>19</v>
      </c>
      <c r="G29" s="4" t="s">
        <v>19</v>
      </c>
      <c r="H29" s="56" t="s">
        <v>825</v>
      </c>
    </row>
    <row r="30" spans="1:8" ht="24.6" x14ac:dyDescent="0.4">
      <c r="A30" s="1" t="s">
        <v>93</v>
      </c>
      <c r="B30" s="82">
        <v>27</v>
      </c>
      <c r="C30" s="4" t="s">
        <v>88</v>
      </c>
      <c r="D30" s="83">
        <v>65</v>
      </c>
      <c r="E30" s="4" t="s">
        <v>826</v>
      </c>
      <c r="F30" s="4" t="s">
        <v>646</v>
      </c>
      <c r="G30" s="4" t="s">
        <v>827</v>
      </c>
      <c r="H30" s="56" t="s">
        <v>828</v>
      </c>
    </row>
    <row r="31" spans="1:8" ht="24.6" x14ac:dyDescent="0.4">
      <c r="A31" s="1" t="s">
        <v>92</v>
      </c>
      <c r="B31" s="82">
        <v>28</v>
      </c>
      <c r="C31" s="4" t="s">
        <v>88</v>
      </c>
      <c r="D31" s="83">
        <v>65</v>
      </c>
      <c r="E31" s="4" t="s">
        <v>826</v>
      </c>
      <c r="F31" s="4" t="s">
        <v>19</v>
      </c>
      <c r="G31" s="4" t="s">
        <v>19</v>
      </c>
      <c r="H31" s="56" t="s">
        <v>829</v>
      </c>
    </row>
    <row r="32" spans="1:8" ht="24.6" x14ac:dyDescent="0.4">
      <c r="A32" s="1" t="s">
        <v>830</v>
      </c>
      <c r="B32" s="82">
        <v>29</v>
      </c>
      <c r="C32" s="4" t="s">
        <v>88</v>
      </c>
      <c r="D32" s="83">
        <v>65</v>
      </c>
      <c r="E32" s="4" t="s">
        <v>826</v>
      </c>
      <c r="F32" s="4" t="s">
        <v>646</v>
      </c>
      <c r="G32" s="4" t="s">
        <v>658</v>
      </c>
      <c r="H32" s="56" t="s">
        <v>831</v>
      </c>
    </row>
    <row r="33" spans="1:8" ht="24.6" x14ac:dyDescent="0.4">
      <c r="A33" s="1" t="s">
        <v>94</v>
      </c>
      <c r="B33" s="82">
        <v>30</v>
      </c>
      <c r="C33" s="4" t="s">
        <v>88</v>
      </c>
      <c r="D33" s="83">
        <v>65</v>
      </c>
      <c r="E33" s="4" t="s">
        <v>826</v>
      </c>
      <c r="F33" s="4" t="s">
        <v>19</v>
      </c>
      <c r="G33" s="4" t="s">
        <v>19</v>
      </c>
      <c r="H33" s="56" t="s">
        <v>832</v>
      </c>
    </row>
    <row r="34" spans="1:8" x14ac:dyDescent="0.4">
      <c r="A34" s="1" t="s">
        <v>97</v>
      </c>
      <c r="B34" s="82">
        <v>31</v>
      </c>
      <c r="C34" s="4" t="s">
        <v>88</v>
      </c>
      <c r="D34" s="83">
        <v>66</v>
      </c>
      <c r="E34" s="4" t="s">
        <v>173</v>
      </c>
      <c r="F34" s="4" t="s">
        <v>21</v>
      </c>
      <c r="G34" s="4" t="s">
        <v>21</v>
      </c>
      <c r="H34" s="56" t="s">
        <v>833</v>
      </c>
    </row>
    <row r="35" spans="1:8" x14ac:dyDescent="0.4">
      <c r="A35" s="1" t="s">
        <v>96</v>
      </c>
      <c r="B35" s="82">
        <v>32</v>
      </c>
      <c r="C35" s="4" t="s">
        <v>88</v>
      </c>
      <c r="D35" s="83">
        <v>66</v>
      </c>
      <c r="E35" s="4" t="s">
        <v>173</v>
      </c>
      <c r="F35" s="4" t="s">
        <v>21</v>
      </c>
      <c r="G35" s="4" t="s">
        <v>21</v>
      </c>
      <c r="H35" s="56" t="s">
        <v>834</v>
      </c>
    </row>
    <row r="36" spans="1:8" x14ac:dyDescent="0.4">
      <c r="A36" s="1" t="s">
        <v>835</v>
      </c>
      <c r="B36" s="82">
        <v>33</v>
      </c>
      <c r="C36" s="4" t="s">
        <v>88</v>
      </c>
      <c r="D36" s="83">
        <v>69</v>
      </c>
      <c r="E36" s="4" t="s">
        <v>176</v>
      </c>
      <c r="F36" s="4" t="s">
        <v>21</v>
      </c>
      <c r="G36" s="4" t="s">
        <v>21</v>
      </c>
      <c r="H36" s="56" t="s">
        <v>836</v>
      </c>
    </row>
    <row r="37" spans="1:8" x14ac:dyDescent="0.4">
      <c r="A37" s="1" t="s">
        <v>837</v>
      </c>
      <c r="B37" s="82">
        <v>34</v>
      </c>
      <c r="C37" s="4" t="s">
        <v>88</v>
      </c>
      <c r="D37" s="83">
        <v>69</v>
      </c>
      <c r="E37" s="4" t="s">
        <v>176</v>
      </c>
      <c r="F37" s="4" t="s">
        <v>21</v>
      </c>
      <c r="G37" s="4" t="s">
        <v>21</v>
      </c>
      <c r="H37" s="56" t="s">
        <v>838</v>
      </c>
    </row>
    <row r="38" spans="1:8" x14ac:dyDescent="0.4">
      <c r="A38" s="1" t="s">
        <v>839</v>
      </c>
      <c r="B38" s="82">
        <v>35</v>
      </c>
      <c r="C38" s="4" t="s">
        <v>88</v>
      </c>
      <c r="D38" s="83">
        <v>67</v>
      </c>
      <c r="E38" s="4" t="s">
        <v>840</v>
      </c>
      <c r="F38" s="4" t="s">
        <v>21</v>
      </c>
      <c r="G38" s="4" t="s">
        <v>21</v>
      </c>
      <c r="H38" s="56" t="s">
        <v>841</v>
      </c>
    </row>
    <row r="39" spans="1:8" x14ac:dyDescent="0.4">
      <c r="A39" s="1" t="s">
        <v>842</v>
      </c>
      <c r="B39" s="82">
        <v>36</v>
      </c>
      <c r="C39" s="4" t="s">
        <v>88</v>
      </c>
      <c r="D39" s="83">
        <v>69</v>
      </c>
      <c r="E39" s="4" t="s">
        <v>176</v>
      </c>
      <c r="F39" s="4" t="s">
        <v>21</v>
      </c>
      <c r="G39" s="4" t="s">
        <v>21</v>
      </c>
      <c r="H39" s="56" t="s">
        <v>843</v>
      </c>
    </row>
    <row r="40" spans="1:8" x14ac:dyDescent="0.4">
      <c r="A40" s="1" t="s">
        <v>844</v>
      </c>
      <c r="B40" s="82">
        <v>37</v>
      </c>
      <c r="C40" s="4" t="s">
        <v>88</v>
      </c>
      <c r="D40" s="83">
        <v>67</v>
      </c>
      <c r="E40" s="4" t="s">
        <v>840</v>
      </c>
      <c r="F40" s="4" t="s">
        <v>21</v>
      </c>
      <c r="G40" s="4" t="s">
        <v>21</v>
      </c>
      <c r="H40" s="56" t="s">
        <v>845</v>
      </c>
    </row>
    <row r="41" spans="1:8" x14ac:dyDescent="0.4">
      <c r="A41" s="1" t="s">
        <v>846</v>
      </c>
      <c r="B41" s="82">
        <v>38</v>
      </c>
      <c r="C41" s="4" t="s">
        <v>88</v>
      </c>
      <c r="D41" s="83">
        <v>71</v>
      </c>
      <c r="E41" s="4" t="s">
        <v>847</v>
      </c>
      <c r="F41" s="4" t="s">
        <v>21</v>
      </c>
      <c r="G41" s="4" t="s">
        <v>21</v>
      </c>
      <c r="H41" s="56" t="s">
        <v>848</v>
      </c>
    </row>
    <row r="42" spans="1:8" x14ac:dyDescent="0.4">
      <c r="A42" s="1" t="s">
        <v>849</v>
      </c>
      <c r="B42" s="82">
        <v>39</v>
      </c>
      <c r="C42" s="4" t="s">
        <v>88</v>
      </c>
      <c r="D42" s="83">
        <v>71</v>
      </c>
      <c r="E42" s="4" t="s">
        <v>847</v>
      </c>
      <c r="F42" s="4" t="s">
        <v>21</v>
      </c>
      <c r="G42" s="4" t="s">
        <v>21</v>
      </c>
      <c r="H42" s="56" t="s">
        <v>850</v>
      </c>
    </row>
    <row r="43" spans="1:8" x14ac:dyDescent="0.4">
      <c r="A43" s="1" t="s">
        <v>851</v>
      </c>
      <c r="B43" s="82">
        <v>40</v>
      </c>
      <c r="C43" s="4" t="s">
        <v>88</v>
      </c>
      <c r="D43" s="83">
        <v>71</v>
      </c>
      <c r="E43" s="4" t="s">
        <v>847</v>
      </c>
      <c r="F43" s="4" t="s">
        <v>21</v>
      </c>
      <c r="G43" s="4" t="s">
        <v>21</v>
      </c>
      <c r="H43" s="56" t="s">
        <v>852</v>
      </c>
    </row>
    <row r="44" spans="1:8" x14ac:dyDescent="0.4">
      <c r="A44" s="1" t="s">
        <v>853</v>
      </c>
      <c r="B44" s="82">
        <v>41</v>
      </c>
      <c r="C44" s="4" t="s">
        <v>88</v>
      </c>
      <c r="D44" s="83">
        <v>71</v>
      </c>
      <c r="E44" s="4" t="s">
        <v>847</v>
      </c>
      <c r="F44" s="4" t="s">
        <v>21</v>
      </c>
      <c r="G44" s="4" t="s">
        <v>21</v>
      </c>
      <c r="H44" s="56" t="s">
        <v>854</v>
      </c>
    </row>
    <row r="45" spans="1:8" x14ac:dyDescent="0.4">
      <c r="A45" s="1" t="s">
        <v>855</v>
      </c>
      <c r="B45" s="82">
        <v>42</v>
      </c>
      <c r="C45" s="4" t="s">
        <v>88</v>
      </c>
      <c r="D45" s="83">
        <v>71</v>
      </c>
      <c r="E45" s="4" t="s">
        <v>847</v>
      </c>
      <c r="F45" s="4" t="s">
        <v>19</v>
      </c>
      <c r="G45" s="4" t="s">
        <v>19</v>
      </c>
      <c r="H45" s="56" t="s">
        <v>856</v>
      </c>
    </row>
    <row r="46" spans="1:8" x14ac:dyDescent="0.4">
      <c r="A46" s="1" t="s">
        <v>857</v>
      </c>
      <c r="B46" s="82">
        <v>43</v>
      </c>
      <c r="C46" s="4" t="s">
        <v>88</v>
      </c>
      <c r="D46" s="83">
        <v>73</v>
      </c>
      <c r="E46" s="4" t="s">
        <v>192</v>
      </c>
      <c r="F46" s="4" t="s">
        <v>21</v>
      </c>
      <c r="G46" s="4" t="s">
        <v>21</v>
      </c>
      <c r="H46" s="56" t="s">
        <v>838</v>
      </c>
    </row>
    <row r="47" spans="1:8" x14ac:dyDescent="0.4">
      <c r="A47" s="1" t="s">
        <v>858</v>
      </c>
      <c r="B47" s="82">
        <v>44</v>
      </c>
      <c r="C47" s="4" t="s">
        <v>88</v>
      </c>
      <c r="D47" s="83">
        <v>73</v>
      </c>
      <c r="E47" s="4" t="s">
        <v>192</v>
      </c>
      <c r="F47" s="4" t="s">
        <v>19</v>
      </c>
      <c r="G47" s="4" t="s">
        <v>19</v>
      </c>
      <c r="H47" s="56" t="s">
        <v>726</v>
      </c>
    </row>
    <row r="48" spans="1:8" x14ac:dyDescent="0.4">
      <c r="A48" s="1" t="s">
        <v>859</v>
      </c>
      <c r="B48" s="82">
        <v>45</v>
      </c>
      <c r="C48" s="4" t="s">
        <v>88</v>
      </c>
      <c r="D48" s="83">
        <v>74</v>
      </c>
      <c r="E48" s="4" t="s">
        <v>195</v>
      </c>
      <c r="F48" s="4" t="s">
        <v>19</v>
      </c>
      <c r="G48" s="4" t="s">
        <v>19</v>
      </c>
      <c r="H48" s="56" t="s">
        <v>860</v>
      </c>
    </row>
    <row r="49" spans="1:8" x14ac:dyDescent="0.4">
      <c r="A49" s="1" t="s">
        <v>861</v>
      </c>
      <c r="B49" s="82">
        <v>46</v>
      </c>
      <c r="C49" s="4" t="s">
        <v>88</v>
      </c>
      <c r="D49" s="83">
        <v>74</v>
      </c>
      <c r="E49" s="4" t="s">
        <v>195</v>
      </c>
      <c r="F49" s="4" t="s">
        <v>19</v>
      </c>
      <c r="G49" s="4" t="s">
        <v>19</v>
      </c>
      <c r="H49" s="56" t="s">
        <v>24</v>
      </c>
    </row>
    <row r="50" spans="1:8" x14ac:dyDescent="0.4">
      <c r="A50" s="1" t="s">
        <v>862</v>
      </c>
      <c r="B50" s="82">
        <v>47</v>
      </c>
      <c r="C50" s="4" t="s">
        <v>88</v>
      </c>
      <c r="D50" s="83">
        <v>74</v>
      </c>
      <c r="E50" s="4" t="s">
        <v>195</v>
      </c>
      <c r="F50" s="4" t="s">
        <v>19</v>
      </c>
      <c r="G50" s="4" t="s">
        <v>19</v>
      </c>
      <c r="H50" s="56" t="s">
        <v>863</v>
      </c>
    </row>
    <row r="51" spans="1:8" x14ac:dyDescent="0.4">
      <c r="A51" s="1" t="s">
        <v>98</v>
      </c>
      <c r="B51" s="82">
        <v>48</v>
      </c>
      <c r="C51" s="4" t="s">
        <v>88</v>
      </c>
      <c r="D51" s="83">
        <v>76</v>
      </c>
      <c r="E51" s="4" t="s">
        <v>864</v>
      </c>
      <c r="F51" s="4" t="s">
        <v>21</v>
      </c>
      <c r="G51" s="4" t="s">
        <v>21</v>
      </c>
      <c r="H51" s="56" t="s">
        <v>865</v>
      </c>
    </row>
    <row r="52" spans="1:8" x14ac:dyDescent="0.4">
      <c r="A52" s="1" t="s">
        <v>102</v>
      </c>
      <c r="B52" s="82">
        <v>49</v>
      </c>
      <c r="C52" s="4" t="s">
        <v>88</v>
      </c>
      <c r="D52" s="83">
        <v>76</v>
      </c>
      <c r="E52" s="4" t="s">
        <v>864</v>
      </c>
      <c r="F52" s="4" t="s">
        <v>21</v>
      </c>
      <c r="G52" s="4" t="s">
        <v>21</v>
      </c>
      <c r="H52" s="56" t="s">
        <v>866</v>
      </c>
    </row>
    <row r="53" spans="1:8" x14ac:dyDescent="0.4">
      <c r="A53" s="1" t="s">
        <v>100</v>
      </c>
      <c r="B53" s="82">
        <v>50</v>
      </c>
      <c r="C53" s="4" t="s">
        <v>88</v>
      </c>
      <c r="D53" s="83">
        <v>76</v>
      </c>
      <c r="E53" s="4" t="s">
        <v>864</v>
      </c>
      <c r="F53" s="4" t="s">
        <v>21</v>
      </c>
      <c r="G53" s="4" t="s">
        <v>21</v>
      </c>
      <c r="H53" s="56" t="s">
        <v>867</v>
      </c>
    </row>
    <row r="54" spans="1:8" x14ac:dyDescent="0.4">
      <c r="A54" s="1" t="s">
        <v>101</v>
      </c>
      <c r="B54" s="82">
        <v>51</v>
      </c>
      <c r="C54" s="4" t="s">
        <v>88</v>
      </c>
      <c r="D54" s="83">
        <v>76</v>
      </c>
      <c r="E54" s="4" t="s">
        <v>864</v>
      </c>
      <c r="F54" s="4" t="s">
        <v>21</v>
      </c>
      <c r="G54" s="4" t="s">
        <v>21</v>
      </c>
      <c r="H54" s="56" t="s">
        <v>868</v>
      </c>
    </row>
    <row r="55" spans="1:8" x14ac:dyDescent="0.4">
      <c r="A55" s="1" t="s">
        <v>99</v>
      </c>
      <c r="B55" s="82">
        <v>52</v>
      </c>
      <c r="C55" s="4" t="s">
        <v>88</v>
      </c>
      <c r="D55" s="83">
        <v>76</v>
      </c>
      <c r="E55" s="4" t="s">
        <v>864</v>
      </c>
      <c r="F55" s="4" t="s">
        <v>21</v>
      </c>
      <c r="G55" s="4" t="s">
        <v>21</v>
      </c>
      <c r="H55" s="56" t="s">
        <v>869</v>
      </c>
    </row>
    <row r="56" spans="1:8" x14ac:dyDescent="0.4">
      <c r="A56" s="1" t="s">
        <v>870</v>
      </c>
      <c r="B56" s="82">
        <v>53</v>
      </c>
      <c r="C56" s="4" t="s">
        <v>88</v>
      </c>
      <c r="D56" s="83">
        <v>78</v>
      </c>
      <c r="E56" s="4" t="s">
        <v>203</v>
      </c>
      <c r="F56" s="4" t="s">
        <v>21</v>
      </c>
      <c r="G56" s="4" t="s">
        <v>21</v>
      </c>
      <c r="H56" s="56" t="s">
        <v>871</v>
      </c>
    </row>
    <row r="57" spans="1:8" x14ac:dyDescent="0.4">
      <c r="A57" s="1" t="s">
        <v>872</v>
      </c>
      <c r="B57" s="82">
        <v>54</v>
      </c>
      <c r="C57" s="4" t="s">
        <v>88</v>
      </c>
      <c r="D57" s="83">
        <v>78</v>
      </c>
      <c r="E57" s="4" t="s">
        <v>203</v>
      </c>
      <c r="F57" s="4" t="s">
        <v>21</v>
      </c>
      <c r="G57" s="4" t="s">
        <v>21</v>
      </c>
      <c r="H57" s="56" t="s">
        <v>873</v>
      </c>
    </row>
    <row r="58" spans="1:8" x14ac:dyDescent="0.4">
      <c r="A58" s="1" t="s">
        <v>874</v>
      </c>
      <c r="B58" s="82">
        <v>55</v>
      </c>
      <c r="C58" s="4" t="s">
        <v>88</v>
      </c>
      <c r="D58" s="83">
        <v>78</v>
      </c>
      <c r="E58" s="4" t="s">
        <v>203</v>
      </c>
      <c r="F58" s="4" t="s">
        <v>21</v>
      </c>
      <c r="G58" s="4" t="s">
        <v>21</v>
      </c>
      <c r="H58" s="56" t="s">
        <v>875</v>
      </c>
    </row>
    <row r="59" spans="1:8" x14ac:dyDescent="0.4">
      <c r="A59" s="1" t="s">
        <v>876</v>
      </c>
      <c r="B59" s="82">
        <v>56</v>
      </c>
      <c r="C59" s="4" t="s">
        <v>88</v>
      </c>
      <c r="D59" s="83">
        <v>78</v>
      </c>
      <c r="E59" s="4" t="s">
        <v>203</v>
      </c>
      <c r="F59" s="4" t="s">
        <v>21</v>
      </c>
      <c r="G59" s="4" t="s">
        <v>21</v>
      </c>
      <c r="H59" s="56" t="s">
        <v>877</v>
      </c>
    </row>
    <row r="60" spans="1:8" x14ac:dyDescent="0.4">
      <c r="A60" s="1" t="s">
        <v>878</v>
      </c>
      <c r="B60" s="82">
        <v>57</v>
      </c>
      <c r="C60" s="4" t="s">
        <v>88</v>
      </c>
      <c r="D60" s="83">
        <v>78</v>
      </c>
      <c r="E60" s="4" t="s">
        <v>203</v>
      </c>
      <c r="F60" s="4" t="s">
        <v>21</v>
      </c>
      <c r="G60" s="4" t="s">
        <v>21</v>
      </c>
      <c r="H60" s="56" t="s">
        <v>879</v>
      </c>
    </row>
    <row r="61" spans="1:8" x14ac:dyDescent="0.4">
      <c r="A61" s="1" t="s">
        <v>880</v>
      </c>
      <c r="B61" s="82">
        <v>58</v>
      </c>
      <c r="C61" s="4" t="s">
        <v>88</v>
      </c>
      <c r="D61" s="83">
        <v>81</v>
      </c>
      <c r="E61" s="4" t="s">
        <v>881</v>
      </c>
      <c r="F61" s="4" t="s">
        <v>19</v>
      </c>
      <c r="G61" s="4" t="s">
        <v>19</v>
      </c>
      <c r="H61" s="56" t="s">
        <v>882</v>
      </c>
    </row>
    <row r="62" spans="1:8" x14ac:dyDescent="0.4">
      <c r="A62" s="1" t="s">
        <v>84</v>
      </c>
      <c r="B62" s="82">
        <v>59</v>
      </c>
      <c r="C62" s="4" t="s">
        <v>88</v>
      </c>
      <c r="D62" s="83">
        <v>81</v>
      </c>
      <c r="E62" s="4" t="s">
        <v>881</v>
      </c>
      <c r="F62" s="4" t="s">
        <v>646</v>
      </c>
      <c r="G62" s="4" t="s">
        <v>23</v>
      </c>
      <c r="H62" s="56" t="s">
        <v>883</v>
      </c>
    </row>
    <row r="63" spans="1:8" x14ac:dyDescent="0.4">
      <c r="A63" s="1" t="s">
        <v>884</v>
      </c>
      <c r="B63" s="82">
        <v>60</v>
      </c>
      <c r="C63" s="4" t="s">
        <v>88</v>
      </c>
      <c r="D63" s="83">
        <v>81</v>
      </c>
      <c r="E63" s="4" t="s">
        <v>881</v>
      </c>
      <c r="F63" s="4" t="s">
        <v>19</v>
      </c>
      <c r="G63" s="4" t="s">
        <v>19</v>
      </c>
      <c r="H63" s="56" t="s">
        <v>25</v>
      </c>
    </row>
    <row r="64" spans="1:8" x14ac:dyDescent="0.4">
      <c r="A64" s="1" t="s">
        <v>885</v>
      </c>
      <c r="B64" s="82">
        <v>61</v>
      </c>
      <c r="C64" s="4" t="s">
        <v>88</v>
      </c>
      <c r="D64" s="83">
        <v>83</v>
      </c>
      <c r="E64" s="4" t="s">
        <v>215</v>
      </c>
      <c r="F64" s="4" t="s">
        <v>19</v>
      </c>
      <c r="G64" s="4" t="s">
        <v>19</v>
      </c>
      <c r="H64" s="56" t="s">
        <v>886</v>
      </c>
    </row>
    <row r="65" spans="1:8" x14ac:dyDescent="0.4">
      <c r="A65" s="1" t="s">
        <v>887</v>
      </c>
      <c r="B65" s="82">
        <v>62</v>
      </c>
      <c r="C65" s="4" t="s">
        <v>88</v>
      </c>
      <c r="D65" s="83">
        <v>83</v>
      </c>
      <c r="E65" s="4" t="s">
        <v>215</v>
      </c>
      <c r="F65" s="4" t="s">
        <v>19</v>
      </c>
      <c r="G65" s="4" t="s">
        <v>19</v>
      </c>
      <c r="H65" s="56" t="s">
        <v>106</v>
      </c>
    </row>
    <row r="66" spans="1:8" x14ac:dyDescent="0.4">
      <c r="A66" s="1" t="s">
        <v>888</v>
      </c>
      <c r="B66" s="82">
        <v>63</v>
      </c>
      <c r="C66" s="4" t="s">
        <v>88</v>
      </c>
      <c r="D66" s="83">
        <v>83</v>
      </c>
      <c r="E66" s="4" t="s">
        <v>215</v>
      </c>
      <c r="F66" s="4" t="s">
        <v>646</v>
      </c>
      <c r="G66" s="4" t="s">
        <v>23</v>
      </c>
      <c r="H66" s="56" t="s">
        <v>889</v>
      </c>
    </row>
    <row r="67" spans="1:8" x14ac:dyDescent="0.4">
      <c r="A67" s="1" t="s">
        <v>890</v>
      </c>
      <c r="B67" s="82">
        <v>64</v>
      </c>
      <c r="C67" s="4" t="s">
        <v>88</v>
      </c>
      <c r="D67" s="83">
        <v>84</v>
      </c>
      <c r="E67" s="4" t="s">
        <v>220</v>
      </c>
      <c r="F67" s="4" t="s">
        <v>19</v>
      </c>
      <c r="G67" s="4" t="s">
        <v>19</v>
      </c>
      <c r="H67" s="56" t="s">
        <v>758</v>
      </c>
    </row>
    <row r="68" spans="1:8" x14ac:dyDescent="0.4">
      <c r="A68" s="1" t="s">
        <v>891</v>
      </c>
      <c r="B68" s="82">
        <v>65</v>
      </c>
      <c r="C68" s="4" t="s">
        <v>88</v>
      </c>
      <c r="D68" s="83">
        <v>84</v>
      </c>
      <c r="E68" s="4" t="s">
        <v>220</v>
      </c>
      <c r="F68" s="4" t="s">
        <v>19</v>
      </c>
      <c r="G68" s="4" t="s">
        <v>19</v>
      </c>
      <c r="H68" s="56" t="s">
        <v>892</v>
      </c>
    </row>
    <row r="69" spans="1:8" x14ac:dyDescent="0.4">
      <c r="A69" s="1" t="s">
        <v>893</v>
      </c>
      <c r="B69" s="82">
        <v>66</v>
      </c>
      <c r="C69" s="4" t="s">
        <v>88</v>
      </c>
      <c r="D69" s="83">
        <v>84</v>
      </c>
      <c r="E69" s="4" t="s">
        <v>220</v>
      </c>
      <c r="F69" s="4" t="s">
        <v>19</v>
      </c>
      <c r="G69" s="4" t="s">
        <v>19</v>
      </c>
      <c r="H69" s="56" t="s">
        <v>26</v>
      </c>
    </row>
    <row r="70" spans="1:8" x14ac:dyDescent="0.4">
      <c r="A70" s="1" t="s">
        <v>894</v>
      </c>
      <c r="B70" s="82">
        <v>67</v>
      </c>
      <c r="C70" s="4" t="s">
        <v>88</v>
      </c>
      <c r="D70" s="83">
        <v>86</v>
      </c>
      <c r="E70" s="4" t="s">
        <v>221</v>
      </c>
      <c r="F70" s="4" t="s">
        <v>21</v>
      </c>
      <c r="G70" s="4" t="s">
        <v>21</v>
      </c>
      <c r="H70" s="56" t="s">
        <v>895</v>
      </c>
    </row>
    <row r="71" spans="1:8" x14ac:dyDescent="0.4">
      <c r="A71" s="1" t="s">
        <v>104</v>
      </c>
      <c r="B71" s="82">
        <v>68</v>
      </c>
      <c r="C71" s="4" t="s">
        <v>88</v>
      </c>
      <c r="D71" s="83">
        <v>86</v>
      </c>
      <c r="E71" s="4" t="s">
        <v>221</v>
      </c>
      <c r="F71" s="4" t="s">
        <v>21</v>
      </c>
      <c r="G71" s="4" t="s">
        <v>21</v>
      </c>
      <c r="H71" s="56" t="s">
        <v>896</v>
      </c>
    </row>
    <row r="72" spans="1:8" x14ac:dyDescent="0.4">
      <c r="A72" s="1" t="s">
        <v>897</v>
      </c>
      <c r="B72" s="82">
        <v>69</v>
      </c>
      <c r="C72" s="4" t="s">
        <v>88</v>
      </c>
      <c r="D72" s="83">
        <v>86</v>
      </c>
      <c r="E72" s="4" t="s">
        <v>221</v>
      </c>
      <c r="F72" s="4" t="s">
        <v>21</v>
      </c>
      <c r="G72" s="4" t="s">
        <v>21</v>
      </c>
      <c r="H72" s="56" t="s">
        <v>898</v>
      </c>
    </row>
    <row r="73" spans="1:8" x14ac:dyDescent="0.4">
      <c r="A73" s="1" t="s">
        <v>105</v>
      </c>
      <c r="B73" s="82">
        <v>70</v>
      </c>
      <c r="C73" s="4" t="s">
        <v>88</v>
      </c>
      <c r="D73" s="83">
        <v>86</v>
      </c>
      <c r="E73" s="4" t="s">
        <v>221</v>
      </c>
      <c r="F73" s="4" t="s">
        <v>21</v>
      </c>
      <c r="G73" s="4" t="s">
        <v>21</v>
      </c>
      <c r="H73" s="56" t="s">
        <v>899</v>
      </c>
    </row>
    <row r="74" spans="1:8" x14ac:dyDescent="0.4">
      <c r="A74" s="1" t="s">
        <v>900</v>
      </c>
      <c r="B74" s="82">
        <v>71</v>
      </c>
      <c r="C74" s="4" t="s">
        <v>88</v>
      </c>
      <c r="D74" s="83">
        <v>86</v>
      </c>
      <c r="E74" s="4" t="s">
        <v>221</v>
      </c>
      <c r="F74" s="4" t="s">
        <v>21</v>
      </c>
      <c r="G74" s="4" t="s">
        <v>21</v>
      </c>
      <c r="H74" s="56" t="s">
        <v>755</v>
      </c>
    </row>
    <row r="75" spans="1:8" x14ac:dyDescent="0.4">
      <c r="A75" s="1" t="s">
        <v>901</v>
      </c>
      <c r="B75" s="82">
        <v>72</v>
      </c>
      <c r="C75" s="4" t="s">
        <v>88</v>
      </c>
      <c r="D75" s="83">
        <v>86</v>
      </c>
      <c r="E75" s="4" t="s">
        <v>221</v>
      </c>
      <c r="F75" s="4" t="s">
        <v>21</v>
      </c>
      <c r="G75" s="4" t="s">
        <v>21</v>
      </c>
      <c r="H75" s="56" t="s">
        <v>902</v>
      </c>
    </row>
    <row r="76" spans="1:8" x14ac:dyDescent="0.4">
      <c r="A76" s="1" t="s">
        <v>903</v>
      </c>
      <c r="B76" s="82">
        <v>73</v>
      </c>
      <c r="C76" s="4" t="s">
        <v>88</v>
      </c>
      <c r="D76" s="83">
        <v>88</v>
      </c>
      <c r="E76" s="4" t="s">
        <v>231</v>
      </c>
      <c r="F76" s="4" t="s">
        <v>21</v>
      </c>
      <c r="G76" s="4" t="s">
        <v>21</v>
      </c>
      <c r="H76" s="56" t="s">
        <v>114</v>
      </c>
    </row>
    <row r="77" spans="1:8" x14ac:dyDescent="0.4">
      <c r="A77" s="1" t="s">
        <v>115</v>
      </c>
      <c r="B77" s="82">
        <v>74</v>
      </c>
      <c r="C77" s="4" t="s">
        <v>88</v>
      </c>
      <c r="D77" s="83">
        <v>88</v>
      </c>
      <c r="E77" s="4" t="s">
        <v>231</v>
      </c>
      <c r="F77" s="4" t="s">
        <v>21</v>
      </c>
      <c r="G77" s="4" t="s">
        <v>21</v>
      </c>
      <c r="H77" s="56" t="s">
        <v>118</v>
      </c>
    </row>
    <row r="78" spans="1:8" x14ac:dyDescent="0.4">
      <c r="A78" s="1" t="s">
        <v>113</v>
      </c>
      <c r="B78" s="82">
        <v>75</v>
      </c>
      <c r="C78" s="4" t="s">
        <v>88</v>
      </c>
      <c r="D78" s="83">
        <v>88</v>
      </c>
      <c r="E78" s="4" t="s">
        <v>231</v>
      </c>
      <c r="F78" s="4" t="s">
        <v>21</v>
      </c>
      <c r="G78" s="4" t="s">
        <v>21</v>
      </c>
      <c r="H78" s="56" t="s">
        <v>29</v>
      </c>
    </row>
    <row r="79" spans="1:8" x14ac:dyDescent="0.4">
      <c r="A79" s="1" t="s">
        <v>904</v>
      </c>
      <c r="B79" s="82">
        <v>76</v>
      </c>
      <c r="C79" s="4" t="s">
        <v>88</v>
      </c>
      <c r="D79" s="83">
        <v>88</v>
      </c>
      <c r="E79" s="4" t="s">
        <v>231</v>
      </c>
      <c r="F79" s="4" t="s">
        <v>21</v>
      </c>
      <c r="G79" s="4" t="s">
        <v>21</v>
      </c>
      <c r="H79" s="56" t="s">
        <v>117</v>
      </c>
    </row>
    <row r="80" spans="1:8" x14ac:dyDescent="0.4">
      <c r="A80" s="1" t="s">
        <v>116</v>
      </c>
      <c r="B80" s="82">
        <v>77</v>
      </c>
      <c r="C80" s="4" t="s">
        <v>88</v>
      </c>
      <c r="D80" s="83">
        <v>88</v>
      </c>
      <c r="E80" s="4" t="s">
        <v>231</v>
      </c>
      <c r="F80" s="4" t="s">
        <v>21</v>
      </c>
      <c r="G80" s="4" t="s">
        <v>21</v>
      </c>
      <c r="H80" s="56" t="s">
        <v>905</v>
      </c>
    </row>
    <row r="81" spans="1:8" x14ac:dyDescent="0.4">
      <c r="A81" s="1" t="s">
        <v>906</v>
      </c>
      <c r="B81" s="82">
        <v>78</v>
      </c>
      <c r="C81" s="4" t="s">
        <v>88</v>
      </c>
      <c r="D81" s="83">
        <v>89</v>
      </c>
      <c r="E81" s="4" t="s">
        <v>907</v>
      </c>
      <c r="F81" s="4" t="s">
        <v>21</v>
      </c>
      <c r="G81" s="4" t="s">
        <v>21</v>
      </c>
      <c r="H81" s="56" t="s">
        <v>908</v>
      </c>
    </row>
    <row r="82" spans="1:8" x14ac:dyDescent="0.4">
      <c r="A82" s="1" t="s">
        <v>909</v>
      </c>
      <c r="B82" s="82">
        <v>79</v>
      </c>
      <c r="C82" s="4" t="s">
        <v>88</v>
      </c>
      <c r="D82" s="83">
        <v>89</v>
      </c>
      <c r="E82" s="4" t="s">
        <v>907</v>
      </c>
      <c r="F82" s="4" t="s">
        <v>21</v>
      </c>
      <c r="G82" s="4" t="s">
        <v>21</v>
      </c>
      <c r="H82" s="56" t="s">
        <v>910</v>
      </c>
    </row>
    <row r="83" spans="1:8" x14ac:dyDescent="0.4">
      <c r="A83" s="1" t="s">
        <v>911</v>
      </c>
      <c r="B83" s="82">
        <v>80</v>
      </c>
      <c r="C83" s="4" t="s">
        <v>88</v>
      </c>
      <c r="D83" s="83">
        <v>89</v>
      </c>
      <c r="E83" s="4" t="s">
        <v>907</v>
      </c>
      <c r="F83" s="4" t="s">
        <v>21</v>
      </c>
      <c r="G83" s="4" t="s">
        <v>21</v>
      </c>
      <c r="H83" s="56" t="s">
        <v>912</v>
      </c>
    </row>
    <row r="84" spans="1:8" x14ac:dyDescent="0.4">
      <c r="A84" s="1" t="s">
        <v>913</v>
      </c>
      <c r="B84" s="82">
        <v>81</v>
      </c>
      <c r="C84" s="4" t="s">
        <v>88</v>
      </c>
      <c r="D84" s="83">
        <v>89</v>
      </c>
      <c r="E84" s="4" t="s">
        <v>907</v>
      </c>
      <c r="F84" s="4" t="s">
        <v>21</v>
      </c>
      <c r="G84" s="4" t="s">
        <v>21</v>
      </c>
      <c r="H84" s="56" t="s">
        <v>914</v>
      </c>
    </row>
    <row r="85" spans="1:8" x14ac:dyDescent="0.4">
      <c r="A85" s="1" t="s">
        <v>915</v>
      </c>
      <c r="B85" s="82">
        <v>82</v>
      </c>
      <c r="C85" s="4" t="s">
        <v>88</v>
      </c>
      <c r="D85" s="83">
        <v>89</v>
      </c>
      <c r="E85" s="4" t="s">
        <v>907</v>
      </c>
      <c r="F85" s="4" t="s">
        <v>21</v>
      </c>
      <c r="G85" s="4" t="s">
        <v>21</v>
      </c>
      <c r="H85" s="56" t="s">
        <v>916</v>
      </c>
    </row>
  </sheetData>
  <pageMargins left="0.39370078740157483" right="0.39370078740157483" top="0.39370078740157483" bottom="0.59055118110236227" header="0.31496062992125984" footer="0.23622047244094491"/>
  <pageSetup paperSize="9" fitToHeight="6" orientation="portrait" r:id="rId1"/>
  <headerFooter>
    <oddFooter>&amp;RSunday 3 May 2026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453CF-7717-45AE-9441-3F5A0F0994E1}">
  <sheetPr>
    <tabColor theme="4" tint="0.79998168889431442"/>
    <pageSetUpPr fitToPage="1"/>
  </sheetPr>
  <dimension ref="A1:H84"/>
  <sheetViews>
    <sheetView topLeftCell="B55" workbookViewId="0">
      <selection activeCell="I70" sqref="I70"/>
    </sheetView>
  </sheetViews>
  <sheetFormatPr defaultColWidth="9.6640625" defaultRowHeight="18.3" x14ac:dyDescent="0.4"/>
  <cols>
    <col min="1" max="1" width="9.83203125" style="1" hidden="1" customWidth="1"/>
    <col min="2" max="2" width="8.6640625" style="14" bestFit="1" customWidth="1"/>
    <col min="3" max="3" width="9.1640625" style="1" hidden="1" customWidth="1"/>
    <col min="4" max="4" width="8.5" style="42" hidden="1" customWidth="1"/>
    <col min="5" max="5" width="19.5" style="1" customWidth="1"/>
    <col min="6" max="6" width="6.83203125" style="1" hidden="1" customWidth="1"/>
    <col min="7" max="7" width="16.5" style="1" bestFit="1" customWidth="1"/>
    <col min="8" max="8" width="51.1640625" style="16" customWidth="1"/>
    <col min="9" max="17" width="9.6640625" style="1"/>
    <col min="18" max="18" width="6.6640625" style="1" bestFit="1" customWidth="1"/>
    <col min="19" max="19" width="19.83203125" style="1" bestFit="1" customWidth="1"/>
    <col min="20" max="20" width="20.5" style="1" bestFit="1" customWidth="1"/>
    <col min="21" max="21" width="26.33203125" style="1" bestFit="1" customWidth="1"/>
    <col min="22" max="22" width="17.6640625" style="1" bestFit="1" customWidth="1"/>
    <col min="23" max="23" width="26.33203125" style="1" bestFit="1" customWidth="1"/>
    <col min="24" max="24" width="15.6640625" style="1" bestFit="1" customWidth="1"/>
    <col min="25" max="25" width="20.1640625" style="1" bestFit="1" customWidth="1"/>
    <col min="26" max="26" width="16.83203125" style="1" bestFit="1" customWidth="1"/>
    <col min="27" max="27" width="24.5" style="1" bestFit="1" customWidth="1"/>
    <col min="28" max="16384" width="9.6640625" style="1"/>
  </cols>
  <sheetData>
    <row r="1" spans="1:8" s="38" customFormat="1" ht="23.1" x14ac:dyDescent="0.4">
      <c r="B1" s="39" t="s">
        <v>923</v>
      </c>
      <c r="D1" s="40"/>
      <c r="H1" s="41"/>
    </row>
    <row r="3" spans="1:8" ht="43.2" x14ac:dyDescent="0.4">
      <c r="A3" s="43" t="s">
        <v>63</v>
      </c>
      <c r="B3" s="24" t="s">
        <v>64</v>
      </c>
      <c r="C3" s="18" t="s">
        <v>35</v>
      </c>
      <c r="D3" s="44" t="s">
        <v>65</v>
      </c>
      <c r="E3" s="18" t="s">
        <v>17</v>
      </c>
      <c r="F3" s="18" t="s">
        <v>66</v>
      </c>
      <c r="G3" s="18" t="s">
        <v>18</v>
      </c>
      <c r="H3" s="18" t="s">
        <v>67</v>
      </c>
    </row>
    <row r="4" spans="1:8" ht="36.9" x14ac:dyDescent="0.4">
      <c r="A4" s="1" t="s">
        <v>68</v>
      </c>
      <c r="B4" s="82">
        <v>1</v>
      </c>
      <c r="C4" s="4" t="s">
        <v>69</v>
      </c>
      <c r="D4" s="83">
        <v>1</v>
      </c>
      <c r="E4" s="4" t="s">
        <v>631</v>
      </c>
      <c r="F4" s="4" t="s">
        <v>19</v>
      </c>
      <c r="G4" s="4" t="s">
        <v>19</v>
      </c>
      <c r="H4" s="56" t="s">
        <v>632</v>
      </c>
    </row>
    <row r="5" spans="1:8" ht="36.9" x14ac:dyDescent="0.4">
      <c r="A5" s="1" t="s">
        <v>633</v>
      </c>
      <c r="B5" s="82">
        <v>2</v>
      </c>
      <c r="C5" s="4" t="s">
        <v>69</v>
      </c>
      <c r="D5" s="83">
        <v>1</v>
      </c>
      <c r="E5" s="4" t="s">
        <v>631</v>
      </c>
      <c r="F5" s="4" t="s">
        <v>21</v>
      </c>
      <c r="G5" s="4" t="s">
        <v>21</v>
      </c>
      <c r="H5" s="56" t="s">
        <v>634</v>
      </c>
    </row>
    <row r="6" spans="1:8" ht="24.6" x14ac:dyDescent="0.4">
      <c r="A6" s="1" t="s">
        <v>635</v>
      </c>
      <c r="B6" s="82">
        <v>3</v>
      </c>
      <c r="C6" s="4" t="s">
        <v>69</v>
      </c>
      <c r="D6" s="83">
        <v>3</v>
      </c>
      <c r="E6" s="4" t="s">
        <v>510</v>
      </c>
      <c r="F6" s="4" t="s">
        <v>19</v>
      </c>
      <c r="G6" s="4" t="s">
        <v>19</v>
      </c>
      <c r="H6" s="56" t="s">
        <v>636</v>
      </c>
    </row>
    <row r="7" spans="1:8" x14ac:dyDescent="0.4">
      <c r="A7" s="1" t="s">
        <v>637</v>
      </c>
      <c r="B7" s="82">
        <v>4</v>
      </c>
      <c r="C7" s="4" t="s">
        <v>69</v>
      </c>
      <c r="D7" s="83">
        <v>3</v>
      </c>
      <c r="E7" s="4" t="s">
        <v>510</v>
      </c>
      <c r="F7" s="4" t="s">
        <v>19</v>
      </c>
      <c r="G7" s="4" t="s">
        <v>19</v>
      </c>
      <c r="H7" s="56" t="s">
        <v>638</v>
      </c>
    </row>
    <row r="8" spans="1:8" ht="24.6" x14ac:dyDescent="0.4">
      <c r="A8" s="1" t="s">
        <v>73</v>
      </c>
      <c r="B8" s="82">
        <v>5</v>
      </c>
      <c r="C8" s="4" t="s">
        <v>69</v>
      </c>
      <c r="D8" s="83">
        <v>4</v>
      </c>
      <c r="E8" s="4" t="s">
        <v>513</v>
      </c>
      <c r="F8" s="4" t="s">
        <v>21</v>
      </c>
      <c r="G8" s="4" t="s">
        <v>21</v>
      </c>
      <c r="H8" s="56" t="s">
        <v>639</v>
      </c>
    </row>
    <row r="9" spans="1:8" x14ac:dyDescent="0.4">
      <c r="A9" s="1" t="s">
        <v>78</v>
      </c>
      <c r="B9" s="82">
        <v>6</v>
      </c>
      <c r="C9" s="4" t="s">
        <v>69</v>
      </c>
      <c r="D9" s="83">
        <v>4</v>
      </c>
      <c r="E9" s="4" t="s">
        <v>513</v>
      </c>
      <c r="F9" s="4" t="s">
        <v>21</v>
      </c>
      <c r="G9" s="4" t="s">
        <v>21</v>
      </c>
      <c r="H9" s="56" t="s">
        <v>640</v>
      </c>
    </row>
    <row r="10" spans="1:8" ht="24.6" x14ac:dyDescent="0.4">
      <c r="A10" s="1" t="s">
        <v>91</v>
      </c>
      <c r="B10" s="82">
        <v>7</v>
      </c>
      <c r="C10" s="4" t="s">
        <v>69</v>
      </c>
      <c r="D10" s="83">
        <v>4</v>
      </c>
      <c r="E10" s="4" t="s">
        <v>513</v>
      </c>
      <c r="F10" s="4" t="s">
        <v>20</v>
      </c>
      <c r="G10" s="4" t="s">
        <v>20</v>
      </c>
      <c r="H10" s="56" t="s">
        <v>641</v>
      </c>
    </row>
    <row r="11" spans="1:8" ht="24.6" x14ac:dyDescent="0.4">
      <c r="A11" s="1" t="s">
        <v>642</v>
      </c>
      <c r="B11" s="82">
        <v>8</v>
      </c>
      <c r="C11" s="4" t="s">
        <v>69</v>
      </c>
      <c r="D11" s="83">
        <v>5</v>
      </c>
      <c r="E11" s="4" t="s">
        <v>643</v>
      </c>
      <c r="F11" s="4" t="s">
        <v>21</v>
      </c>
      <c r="G11" s="4" t="s">
        <v>21</v>
      </c>
      <c r="H11" s="56" t="s">
        <v>644</v>
      </c>
    </row>
    <row r="12" spans="1:8" ht="24.6" x14ac:dyDescent="0.4">
      <c r="A12" s="1" t="s">
        <v>645</v>
      </c>
      <c r="B12" s="82">
        <v>9</v>
      </c>
      <c r="C12" s="4" t="s">
        <v>69</v>
      </c>
      <c r="D12" s="83">
        <v>5</v>
      </c>
      <c r="E12" s="4" t="s">
        <v>643</v>
      </c>
      <c r="F12" s="4" t="s">
        <v>646</v>
      </c>
      <c r="G12" s="4" t="s">
        <v>70</v>
      </c>
      <c r="H12" s="56" t="s">
        <v>647</v>
      </c>
    </row>
    <row r="13" spans="1:8" ht="24.6" x14ac:dyDescent="0.4">
      <c r="A13" s="1" t="s">
        <v>648</v>
      </c>
      <c r="B13" s="82">
        <v>10</v>
      </c>
      <c r="C13" s="4" t="s">
        <v>69</v>
      </c>
      <c r="D13" s="83">
        <v>5</v>
      </c>
      <c r="E13" s="4" t="s">
        <v>643</v>
      </c>
      <c r="F13" s="4" t="s">
        <v>21</v>
      </c>
      <c r="G13" s="4" t="s">
        <v>21</v>
      </c>
      <c r="H13" s="56" t="s">
        <v>649</v>
      </c>
    </row>
    <row r="14" spans="1:8" ht="24.6" x14ac:dyDescent="0.4">
      <c r="A14" s="1" t="s">
        <v>650</v>
      </c>
      <c r="B14" s="82">
        <v>11</v>
      </c>
      <c r="C14" s="4" t="s">
        <v>69</v>
      </c>
      <c r="D14" s="83">
        <v>5</v>
      </c>
      <c r="E14" s="4" t="s">
        <v>643</v>
      </c>
      <c r="F14" s="4" t="s">
        <v>21</v>
      </c>
      <c r="G14" s="4" t="s">
        <v>21</v>
      </c>
      <c r="H14" s="56" t="s">
        <v>651</v>
      </c>
    </row>
    <row r="15" spans="1:8" ht="24.6" x14ac:dyDescent="0.4">
      <c r="A15" s="1" t="s">
        <v>652</v>
      </c>
      <c r="B15" s="82">
        <v>12</v>
      </c>
      <c r="C15" s="4" t="s">
        <v>69</v>
      </c>
      <c r="D15" s="83">
        <v>6</v>
      </c>
      <c r="E15" s="4" t="s">
        <v>653</v>
      </c>
      <c r="F15" s="4" t="s">
        <v>19</v>
      </c>
      <c r="G15" s="4" t="s">
        <v>19</v>
      </c>
      <c r="H15" s="56" t="s">
        <v>654</v>
      </c>
    </row>
    <row r="16" spans="1:8" ht="24.6" x14ac:dyDescent="0.4">
      <c r="A16" s="1" t="s">
        <v>655</v>
      </c>
      <c r="B16" s="82">
        <v>13</v>
      </c>
      <c r="C16" s="4" t="s">
        <v>69</v>
      </c>
      <c r="D16" s="83">
        <v>6</v>
      </c>
      <c r="E16" s="4" t="s">
        <v>653</v>
      </c>
      <c r="F16" s="4" t="s">
        <v>19</v>
      </c>
      <c r="G16" s="4" t="s">
        <v>19</v>
      </c>
      <c r="H16" s="56" t="s">
        <v>656</v>
      </c>
    </row>
    <row r="17" spans="1:8" ht="24.6" x14ac:dyDescent="0.4">
      <c r="A17" s="1" t="s">
        <v>657</v>
      </c>
      <c r="B17" s="82">
        <v>14</v>
      </c>
      <c r="C17" s="4" t="s">
        <v>69</v>
      </c>
      <c r="D17" s="83">
        <v>6</v>
      </c>
      <c r="E17" s="4" t="s">
        <v>653</v>
      </c>
      <c r="F17" s="4" t="s">
        <v>646</v>
      </c>
      <c r="G17" s="4" t="s">
        <v>658</v>
      </c>
      <c r="H17" s="56" t="s">
        <v>659</v>
      </c>
    </row>
    <row r="18" spans="1:8" ht="24.6" x14ac:dyDescent="0.4">
      <c r="A18" s="1" t="s">
        <v>660</v>
      </c>
      <c r="B18" s="82">
        <v>15</v>
      </c>
      <c r="C18" s="4" t="s">
        <v>69</v>
      </c>
      <c r="D18" s="83">
        <v>6</v>
      </c>
      <c r="E18" s="4" t="s">
        <v>653</v>
      </c>
      <c r="F18" s="4" t="s">
        <v>21</v>
      </c>
      <c r="G18" s="4" t="s">
        <v>21</v>
      </c>
      <c r="H18" s="56" t="s">
        <v>661</v>
      </c>
    </row>
    <row r="19" spans="1:8" ht="24.6" x14ac:dyDescent="0.4">
      <c r="A19" s="1" t="s">
        <v>71</v>
      </c>
      <c r="B19" s="82">
        <v>16</v>
      </c>
      <c r="C19" s="4" t="s">
        <v>69</v>
      </c>
      <c r="D19" s="83">
        <v>6</v>
      </c>
      <c r="E19" s="4" t="s">
        <v>653</v>
      </c>
      <c r="F19" s="4" t="s">
        <v>19</v>
      </c>
      <c r="G19" s="4" t="s">
        <v>19</v>
      </c>
      <c r="H19" s="56" t="s">
        <v>662</v>
      </c>
    </row>
    <row r="20" spans="1:8" ht="24.6" x14ac:dyDescent="0.4">
      <c r="A20" s="1" t="s">
        <v>72</v>
      </c>
      <c r="B20" s="82">
        <v>17</v>
      </c>
      <c r="C20" s="4" t="s">
        <v>69</v>
      </c>
      <c r="D20" s="83">
        <v>7</v>
      </c>
      <c r="E20" s="4" t="s">
        <v>530</v>
      </c>
      <c r="F20" s="4" t="s">
        <v>19</v>
      </c>
      <c r="G20" s="4" t="s">
        <v>19</v>
      </c>
      <c r="H20" s="56" t="s">
        <v>663</v>
      </c>
    </row>
    <row r="21" spans="1:8" ht="24.6" x14ac:dyDescent="0.4">
      <c r="A21" s="1" t="s">
        <v>664</v>
      </c>
      <c r="B21" s="82">
        <v>18</v>
      </c>
      <c r="C21" s="4" t="s">
        <v>69</v>
      </c>
      <c r="D21" s="83">
        <v>7</v>
      </c>
      <c r="E21" s="4" t="s">
        <v>530</v>
      </c>
      <c r="F21" s="4" t="s">
        <v>646</v>
      </c>
      <c r="G21" s="4" t="s">
        <v>665</v>
      </c>
      <c r="H21" s="56" t="s">
        <v>666</v>
      </c>
    </row>
    <row r="22" spans="1:8" ht="24.6" x14ac:dyDescent="0.4">
      <c r="A22" s="1" t="s">
        <v>75</v>
      </c>
      <c r="B22" s="82">
        <v>19</v>
      </c>
      <c r="C22" s="4" t="s">
        <v>69</v>
      </c>
      <c r="D22" s="83">
        <v>8</v>
      </c>
      <c r="E22" s="4" t="s">
        <v>667</v>
      </c>
      <c r="F22" s="4" t="s">
        <v>19</v>
      </c>
      <c r="G22" s="4" t="s">
        <v>19</v>
      </c>
      <c r="H22" s="56" t="s">
        <v>668</v>
      </c>
    </row>
    <row r="23" spans="1:8" ht="24.6" x14ac:dyDescent="0.4">
      <c r="A23" s="1" t="s">
        <v>670</v>
      </c>
      <c r="B23" s="82">
        <v>20</v>
      </c>
      <c r="C23" s="4" t="s">
        <v>69</v>
      </c>
      <c r="D23" s="83">
        <v>8</v>
      </c>
      <c r="E23" s="4" t="s">
        <v>667</v>
      </c>
      <c r="F23" s="4" t="s">
        <v>646</v>
      </c>
      <c r="G23" s="4" t="s">
        <v>658</v>
      </c>
      <c r="H23" s="56" t="s">
        <v>671</v>
      </c>
    </row>
    <row r="24" spans="1:8" ht="24.6" x14ac:dyDescent="0.4">
      <c r="A24" s="1" t="s">
        <v>672</v>
      </c>
      <c r="B24" s="82">
        <v>21</v>
      </c>
      <c r="C24" s="4" t="s">
        <v>69</v>
      </c>
      <c r="D24" s="83">
        <v>8</v>
      </c>
      <c r="E24" s="4" t="s">
        <v>667</v>
      </c>
      <c r="F24" s="4" t="s">
        <v>646</v>
      </c>
      <c r="G24" s="4" t="s">
        <v>665</v>
      </c>
      <c r="H24" s="56" t="s">
        <v>673</v>
      </c>
    </row>
    <row r="25" spans="1:8" ht="24.6" x14ac:dyDescent="0.4">
      <c r="A25" s="1" t="s">
        <v>76</v>
      </c>
      <c r="B25" s="82">
        <v>22</v>
      </c>
      <c r="C25" s="4" t="s">
        <v>69</v>
      </c>
      <c r="D25" s="83">
        <v>8</v>
      </c>
      <c r="E25" s="4" t="s">
        <v>667</v>
      </c>
      <c r="F25" s="4" t="s">
        <v>19</v>
      </c>
      <c r="G25" s="4" t="s">
        <v>19</v>
      </c>
      <c r="H25" s="56" t="s">
        <v>663</v>
      </c>
    </row>
    <row r="26" spans="1:8" ht="24.6" x14ac:dyDescent="0.4">
      <c r="A26" s="1" t="s">
        <v>74</v>
      </c>
      <c r="B26" s="82">
        <v>23</v>
      </c>
      <c r="C26" s="4" t="s">
        <v>69</v>
      </c>
      <c r="D26" s="83">
        <v>10</v>
      </c>
      <c r="E26" s="4" t="s">
        <v>674</v>
      </c>
      <c r="F26" s="4" t="s">
        <v>19</v>
      </c>
      <c r="G26" s="4" t="s">
        <v>19</v>
      </c>
      <c r="H26" s="56" t="s">
        <v>675</v>
      </c>
    </row>
    <row r="27" spans="1:8" ht="24.6" x14ac:dyDescent="0.4">
      <c r="A27" s="1" t="s">
        <v>77</v>
      </c>
      <c r="B27" s="82">
        <v>24</v>
      </c>
      <c r="C27" s="4" t="s">
        <v>69</v>
      </c>
      <c r="D27" s="83">
        <v>10</v>
      </c>
      <c r="E27" s="4" t="s">
        <v>674</v>
      </c>
      <c r="F27" s="4" t="s">
        <v>19</v>
      </c>
      <c r="G27" s="4" t="s">
        <v>19</v>
      </c>
      <c r="H27" s="56" t="s">
        <v>676</v>
      </c>
    </row>
    <row r="28" spans="1:8" ht="24.6" x14ac:dyDescent="0.4">
      <c r="A28" s="1" t="s">
        <v>677</v>
      </c>
      <c r="B28" s="82">
        <v>25</v>
      </c>
      <c r="C28" s="4" t="s">
        <v>69</v>
      </c>
      <c r="D28" s="83">
        <v>12</v>
      </c>
      <c r="E28" s="4" t="s">
        <v>543</v>
      </c>
      <c r="F28" s="4" t="s">
        <v>21</v>
      </c>
      <c r="G28" s="4" t="s">
        <v>21</v>
      </c>
      <c r="H28" s="56" t="s">
        <v>678</v>
      </c>
    </row>
    <row r="29" spans="1:8" ht="24.6" x14ac:dyDescent="0.4">
      <c r="A29" s="1" t="s">
        <v>679</v>
      </c>
      <c r="B29" s="82">
        <v>26</v>
      </c>
      <c r="C29" s="4" t="s">
        <v>69</v>
      </c>
      <c r="D29" s="83">
        <v>12</v>
      </c>
      <c r="E29" s="4" t="s">
        <v>543</v>
      </c>
      <c r="F29" s="4" t="s">
        <v>21</v>
      </c>
      <c r="G29" s="4" t="s">
        <v>21</v>
      </c>
      <c r="H29" s="56" t="s">
        <v>680</v>
      </c>
    </row>
    <row r="30" spans="1:8" ht="24.6" x14ac:dyDescent="0.4">
      <c r="A30" s="1" t="s">
        <v>681</v>
      </c>
      <c r="B30" s="82">
        <v>27</v>
      </c>
      <c r="C30" s="4" t="s">
        <v>69</v>
      </c>
      <c r="D30" s="83">
        <v>15</v>
      </c>
      <c r="E30" s="4" t="s">
        <v>546</v>
      </c>
      <c r="F30" s="4" t="s">
        <v>21</v>
      </c>
      <c r="G30" s="4" t="s">
        <v>21</v>
      </c>
      <c r="H30" s="56" t="s">
        <v>682</v>
      </c>
    </row>
    <row r="31" spans="1:8" ht="24.6" x14ac:dyDescent="0.4">
      <c r="A31" s="1" t="s">
        <v>683</v>
      </c>
      <c r="B31" s="82">
        <v>28</v>
      </c>
      <c r="C31" s="4" t="s">
        <v>69</v>
      </c>
      <c r="D31" s="83">
        <v>15</v>
      </c>
      <c r="E31" s="4" t="s">
        <v>546</v>
      </c>
      <c r="F31" s="4" t="s">
        <v>21</v>
      </c>
      <c r="G31" s="4" t="s">
        <v>21</v>
      </c>
      <c r="H31" s="56" t="s">
        <v>684</v>
      </c>
    </row>
    <row r="32" spans="1:8" x14ac:dyDescent="0.4">
      <c r="A32" s="1" t="s">
        <v>685</v>
      </c>
      <c r="B32" s="82">
        <v>29</v>
      </c>
      <c r="C32" s="4" t="s">
        <v>69</v>
      </c>
      <c r="D32" s="83">
        <v>17</v>
      </c>
      <c r="E32" s="4" t="s">
        <v>549</v>
      </c>
      <c r="F32" s="4" t="s">
        <v>21</v>
      </c>
      <c r="G32" s="4" t="s">
        <v>21</v>
      </c>
      <c r="H32" s="56" t="s">
        <v>686</v>
      </c>
    </row>
    <row r="33" spans="1:8" x14ac:dyDescent="0.4">
      <c r="A33" s="1" t="s">
        <v>687</v>
      </c>
      <c r="B33" s="82">
        <v>30</v>
      </c>
      <c r="C33" s="4" t="s">
        <v>69</v>
      </c>
      <c r="D33" s="83">
        <v>17</v>
      </c>
      <c r="E33" s="4" t="s">
        <v>549</v>
      </c>
      <c r="F33" s="4" t="s">
        <v>21</v>
      </c>
      <c r="G33" s="4" t="s">
        <v>21</v>
      </c>
      <c r="H33" s="56" t="s">
        <v>688</v>
      </c>
    </row>
    <row r="34" spans="1:8" x14ac:dyDescent="0.4">
      <c r="A34" s="1" t="s">
        <v>689</v>
      </c>
      <c r="B34" s="82">
        <v>31</v>
      </c>
      <c r="C34" s="4" t="s">
        <v>69</v>
      </c>
      <c r="D34" s="83">
        <v>17</v>
      </c>
      <c r="E34" s="4" t="s">
        <v>549</v>
      </c>
      <c r="F34" s="4" t="s">
        <v>21</v>
      </c>
      <c r="G34" s="4" t="s">
        <v>21</v>
      </c>
      <c r="H34" s="56" t="s">
        <v>690</v>
      </c>
    </row>
    <row r="35" spans="1:8" x14ac:dyDescent="0.4">
      <c r="A35" s="1" t="s">
        <v>95</v>
      </c>
      <c r="B35" s="82">
        <v>32</v>
      </c>
      <c r="C35" s="4" t="s">
        <v>69</v>
      </c>
      <c r="D35" s="83">
        <v>17</v>
      </c>
      <c r="E35" s="4" t="s">
        <v>549</v>
      </c>
      <c r="F35" s="4" t="s">
        <v>20</v>
      </c>
      <c r="G35" s="4" t="s">
        <v>20</v>
      </c>
      <c r="H35" s="56" t="s">
        <v>691</v>
      </c>
    </row>
    <row r="36" spans="1:8" x14ac:dyDescent="0.4">
      <c r="A36" s="1" t="s">
        <v>692</v>
      </c>
      <c r="B36" s="82">
        <v>33</v>
      </c>
      <c r="C36" s="4" t="s">
        <v>69</v>
      </c>
      <c r="D36" s="83">
        <v>17</v>
      </c>
      <c r="E36" s="4" t="s">
        <v>549</v>
      </c>
      <c r="F36" s="4" t="s">
        <v>21</v>
      </c>
      <c r="G36" s="4" t="s">
        <v>21</v>
      </c>
      <c r="H36" s="56" t="s">
        <v>693</v>
      </c>
    </row>
    <row r="37" spans="1:8" x14ac:dyDescent="0.4">
      <c r="A37" s="1" t="s">
        <v>694</v>
      </c>
      <c r="B37" s="82">
        <v>34</v>
      </c>
      <c r="C37" s="4" t="s">
        <v>69</v>
      </c>
      <c r="D37" s="83">
        <v>19</v>
      </c>
      <c r="E37" s="4" t="s">
        <v>556</v>
      </c>
      <c r="F37" s="4" t="s">
        <v>19</v>
      </c>
      <c r="G37" s="4" t="s">
        <v>19</v>
      </c>
      <c r="H37" s="56" t="s">
        <v>695</v>
      </c>
    </row>
    <row r="38" spans="1:8" x14ac:dyDescent="0.4">
      <c r="A38" s="1" t="s">
        <v>696</v>
      </c>
      <c r="B38" s="82">
        <v>35</v>
      </c>
      <c r="C38" s="4" t="s">
        <v>69</v>
      </c>
      <c r="D38" s="83">
        <v>19</v>
      </c>
      <c r="E38" s="4" t="s">
        <v>556</v>
      </c>
      <c r="F38" s="4" t="s">
        <v>20</v>
      </c>
      <c r="G38" s="4" t="s">
        <v>20</v>
      </c>
      <c r="H38" s="56" t="s">
        <v>697</v>
      </c>
    </row>
    <row r="39" spans="1:8" x14ac:dyDescent="0.4">
      <c r="A39" s="1" t="s">
        <v>698</v>
      </c>
      <c r="B39" s="82">
        <v>36</v>
      </c>
      <c r="C39" s="4" t="s">
        <v>69</v>
      </c>
      <c r="D39" s="83">
        <v>20</v>
      </c>
      <c r="E39" s="4" t="s">
        <v>559</v>
      </c>
      <c r="F39" s="4" t="s">
        <v>19</v>
      </c>
      <c r="G39" s="4" t="s">
        <v>19</v>
      </c>
      <c r="H39" s="56" t="s">
        <v>699</v>
      </c>
    </row>
    <row r="40" spans="1:8" x14ac:dyDescent="0.4">
      <c r="A40" s="1" t="s">
        <v>700</v>
      </c>
      <c r="B40" s="82">
        <v>37</v>
      </c>
      <c r="C40" s="4" t="s">
        <v>69</v>
      </c>
      <c r="D40" s="83">
        <v>20</v>
      </c>
      <c r="E40" s="4" t="s">
        <v>559</v>
      </c>
      <c r="F40" s="4" t="s">
        <v>19</v>
      </c>
      <c r="G40" s="4" t="s">
        <v>19</v>
      </c>
      <c r="H40" s="56" t="s">
        <v>81</v>
      </c>
    </row>
    <row r="41" spans="1:8" x14ac:dyDescent="0.4">
      <c r="A41" s="1" t="s">
        <v>701</v>
      </c>
      <c r="B41" s="82">
        <v>38</v>
      </c>
      <c r="C41" s="4" t="s">
        <v>69</v>
      </c>
      <c r="D41" s="83">
        <v>21</v>
      </c>
      <c r="E41" s="4" t="s">
        <v>562</v>
      </c>
      <c r="F41" s="4" t="s">
        <v>21</v>
      </c>
      <c r="G41" s="4" t="s">
        <v>21</v>
      </c>
      <c r="H41" s="56" t="s">
        <v>702</v>
      </c>
    </row>
    <row r="42" spans="1:8" x14ac:dyDescent="0.4">
      <c r="A42" s="1" t="s">
        <v>703</v>
      </c>
      <c r="B42" s="82">
        <v>39</v>
      </c>
      <c r="C42" s="4" t="s">
        <v>69</v>
      </c>
      <c r="D42" s="83">
        <v>21</v>
      </c>
      <c r="E42" s="4" t="s">
        <v>562</v>
      </c>
      <c r="F42" s="4" t="s">
        <v>646</v>
      </c>
      <c r="G42" s="4" t="s">
        <v>23</v>
      </c>
      <c r="H42" s="56" t="s">
        <v>704</v>
      </c>
    </row>
    <row r="43" spans="1:8" x14ac:dyDescent="0.4">
      <c r="A43" s="1" t="s">
        <v>705</v>
      </c>
      <c r="B43" s="82">
        <v>40</v>
      </c>
      <c r="C43" s="4" t="s">
        <v>69</v>
      </c>
      <c r="D43" s="83">
        <v>21</v>
      </c>
      <c r="E43" s="4" t="s">
        <v>562</v>
      </c>
      <c r="F43" s="4" t="s">
        <v>19</v>
      </c>
      <c r="G43" s="4" t="s">
        <v>19</v>
      </c>
      <c r="H43" s="56" t="s">
        <v>706</v>
      </c>
    </row>
    <row r="44" spans="1:8" x14ac:dyDescent="0.4">
      <c r="A44" s="1" t="s">
        <v>707</v>
      </c>
      <c r="B44" s="82">
        <v>41</v>
      </c>
      <c r="C44" s="4" t="s">
        <v>69</v>
      </c>
      <c r="D44" s="83">
        <v>22</v>
      </c>
      <c r="E44" s="4" t="s">
        <v>708</v>
      </c>
      <c r="F44" s="4" t="s">
        <v>21</v>
      </c>
      <c r="G44" s="4" t="s">
        <v>21</v>
      </c>
      <c r="H44" s="56" t="s">
        <v>709</v>
      </c>
    </row>
    <row r="45" spans="1:8" x14ac:dyDescent="0.4">
      <c r="A45" s="1" t="s">
        <v>710</v>
      </c>
      <c r="B45" s="82">
        <v>42</v>
      </c>
      <c r="C45" s="4" t="s">
        <v>69</v>
      </c>
      <c r="D45" s="83">
        <v>22</v>
      </c>
      <c r="E45" s="4" t="s">
        <v>708</v>
      </c>
      <c r="F45" s="4" t="s">
        <v>21</v>
      </c>
      <c r="G45" s="4" t="s">
        <v>21</v>
      </c>
      <c r="H45" s="56" t="s">
        <v>711</v>
      </c>
    </row>
    <row r="46" spans="1:8" x14ac:dyDescent="0.4">
      <c r="A46" s="1" t="s">
        <v>712</v>
      </c>
      <c r="B46" s="82">
        <v>43</v>
      </c>
      <c r="C46" s="4" t="s">
        <v>69</v>
      </c>
      <c r="D46" s="83">
        <v>22</v>
      </c>
      <c r="E46" s="4" t="s">
        <v>708</v>
      </c>
      <c r="F46" s="4" t="s">
        <v>21</v>
      </c>
      <c r="G46" s="4" t="s">
        <v>21</v>
      </c>
      <c r="H46" s="56" t="s">
        <v>713</v>
      </c>
    </row>
    <row r="47" spans="1:8" x14ac:dyDescent="0.4">
      <c r="A47" s="1" t="s">
        <v>714</v>
      </c>
      <c r="B47" s="82">
        <v>44</v>
      </c>
      <c r="C47" s="4" t="s">
        <v>69</v>
      </c>
      <c r="D47" s="83">
        <v>22</v>
      </c>
      <c r="E47" s="4" t="s">
        <v>708</v>
      </c>
      <c r="F47" s="4" t="s">
        <v>21</v>
      </c>
      <c r="G47" s="4" t="s">
        <v>21</v>
      </c>
      <c r="H47" s="56" t="s">
        <v>715</v>
      </c>
    </row>
    <row r="48" spans="1:8" x14ac:dyDescent="0.4">
      <c r="A48" s="1" t="s">
        <v>716</v>
      </c>
      <c r="B48" s="82">
        <v>45</v>
      </c>
      <c r="C48" s="4" t="s">
        <v>69</v>
      </c>
      <c r="D48" s="83">
        <v>22</v>
      </c>
      <c r="E48" s="4" t="s">
        <v>708</v>
      </c>
      <c r="F48" s="4" t="s">
        <v>21</v>
      </c>
      <c r="G48" s="4" t="s">
        <v>21</v>
      </c>
      <c r="H48" s="56" t="s">
        <v>717</v>
      </c>
    </row>
    <row r="49" spans="1:8" x14ac:dyDescent="0.4">
      <c r="A49" s="1" t="s">
        <v>718</v>
      </c>
      <c r="B49" s="82">
        <v>46</v>
      </c>
      <c r="C49" s="4" t="s">
        <v>69</v>
      </c>
      <c r="D49" s="83">
        <v>22</v>
      </c>
      <c r="E49" s="4" t="s">
        <v>708</v>
      </c>
      <c r="F49" s="4" t="s">
        <v>21</v>
      </c>
      <c r="G49" s="4" t="s">
        <v>21</v>
      </c>
      <c r="H49" s="56" t="s">
        <v>719</v>
      </c>
    </row>
    <row r="50" spans="1:8" x14ac:dyDescent="0.4">
      <c r="A50" s="1" t="s">
        <v>80</v>
      </c>
      <c r="B50" s="82">
        <v>47</v>
      </c>
      <c r="C50" s="4" t="s">
        <v>69</v>
      </c>
      <c r="D50" s="83">
        <v>23</v>
      </c>
      <c r="E50" s="4" t="s">
        <v>577</v>
      </c>
      <c r="F50" s="4" t="s">
        <v>19</v>
      </c>
      <c r="G50" s="4" t="s">
        <v>19</v>
      </c>
      <c r="H50" s="56" t="s">
        <v>720</v>
      </c>
    </row>
    <row r="51" spans="1:8" x14ac:dyDescent="0.4">
      <c r="A51" s="1" t="s">
        <v>721</v>
      </c>
      <c r="B51" s="82">
        <v>48</v>
      </c>
      <c r="C51" s="4" t="s">
        <v>69</v>
      </c>
      <c r="D51" s="83">
        <v>23</v>
      </c>
      <c r="E51" s="4" t="s">
        <v>577</v>
      </c>
      <c r="F51" s="4" t="s">
        <v>19</v>
      </c>
      <c r="G51" s="4" t="s">
        <v>19</v>
      </c>
      <c r="H51" s="56" t="s">
        <v>722</v>
      </c>
    </row>
    <row r="52" spans="1:8" x14ac:dyDescent="0.4">
      <c r="A52" s="1" t="s">
        <v>723</v>
      </c>
      <c r="B52" s="82">
        <v>49</v>
      </c>
      <c r="C52" s="4" t="s">
        <v>69</v>
      </c>
      <c r="D52" s="83">
        <v>23</v>
      </c>
      <c r="E52" s="4" t="s">
        <v>577</v>
      </c>
      <c r="F52" s="4" t="s">
        <v>19</v>
      </c>
      <c r="G52" s="4" t="s">
        <v>19</v>
      </c>
      <c r="H52" s="56" t="s">
        <v>724</v>
      </c>
    </row>
    <row r="53" spans="1:8" x14ac:dyDescent="0.4">
      <c r="A53" s="1" t="s">
        <v>725</v>
      </c>
      <c r="B53" s="82">
        <v>50</v>
      </c>
      <c r="C53" s="4" t="s">
        <v>69</v>
      </c>
      <c r="D53" s="83">
        <v>23</v>
      </c>
      <c r="E53" s="4" t="s">
        <v>577</v>
      </c>
      <c r="F53" s="4" t="s">
        <v>19</v>
      </c>
      <c r="G53" s="4" t="s">
        <v>19</v>
      </c>
      <c r="H53" s="56" t="s">
        <v>726</v>
      </c>
    </row>
    <row r="54" spans="1:8" x14ac:dyDescent="0.4">
      <c r="A54" s="1" t="s">
        <v>727</v>
      </c>
      <c r="B54" s="82">
        <v>51</v>
      </c>
      <c r="C54" s="4" t="s">
        <v>69</v>
      </c>
      <c r="D54" s="83">
        <v>28</v>
      </c>
      <c r="E54" s="4" t="s">
        <v>583</v>
      </c>
      <c r="F54" s="4" t="s">
        <v>19</v>
      </c>
      <c r="G54" s="4" t="s">
        <v>19</v>
      </c>
      <c r="H54" s="56" t="s">
        <v>83</v>
      </c>
    </row>
    <row r="55" spans="1:8" x14ac:dyDescent="0.4">
      <c r="A55" s="1" t="s">
        <v>728</v>
      </c>
      <c r="B55" s="82">
        <v>52</v>
      </c>
      <c r="C55" s="4" t="s">
        <v>69</v>
      </c>
      <c r="D55" s="83">
        <v>28</v>
      </c>
      <c r="E55" s="4" t="s">
        <v>583</v>
      </c>
      <c r="F55" s="4" t="s">
        <v>646</v>
      </c>
      <c r="G55" s="4" t="s">
        <v>23</v>
      </c>
      <c r="H55" s="56" t="s">
        <v>729</v>
      </c>
    </row>
    <row r="56" spans="1:8" x14ac:dyDescent="0.4">
      <c r="A56" s="1" t="s">
        <v>730</v>
      </c>
      <c r="B56" s="82">
        <v>53</v>
      </c>
      <c r="C56" s="4" t="s">
        <v>69</v>
      </c>
      <c r="D56" s="83">
        <v>29</v>
      </c>
      <c r="E56" s="4" t="s">
        <v>731</v>
      </c>
      <c r="F56" s="4" t="s">
        <v>21</v>
      </c>
      <c r="G56" s="4" t="s">
        <v>21</v>
      </c>
      <c r="H56" s="56" t="s">
        <v>732</v>
      </c>
    </row>
    <row r="57" spans="1:8" x14ac:dyDescent="0.4">
      <c r="A57" s="1" t="s">
        <v>733</v>
      </c>
      <c r="B57" s="82">
        <v>54</v>
      </c>
      <c r="C57" s="4" t="s">
        <v>69</v>
      </c>
      <c r="D57" s="83">
        <v>29</v>
      </c>
      <c r="E57" s="4" t="s">
        <v>731</v>
      </c>
      <c r="F57" s="4" t="s">
        <v>19</v>
      </c>
      <c r="G57" s="4" t="s">
        <v>19</v>
      </c>
      <c r="H57" s="56" t="s">
        <v>734</v>
      </c>
    </row>
    <row r="58" spans="1:8" x14ac:dyDescent="0.4">
      <c r="A58" s="1" t="s">
        <v>735</v>
      </c>
      <c r="B58" s="82">
        <v>55</v>
      </c>
      <c r="C58" s="4" t="s">
        <v>69</v>
      </c>
      <c r="D58" s="83">
        <v>29</v>
      </c>
      <c r="E58" s="4" t="s">
        <v>731</v>
      </c>
      <c r="F58" s="4" t="s">
        <v>21</v>
      </c>
      <c r="G58" s="4" t="s">
        <v>21</v>
      </c>
      <c r="H58" s="56" t="s">
        <v>109</v>
      </c>
    </row>
    <row r="59" spans="1:8" x14ac:dyDescent="0.4">
      <c r="A59" s="1" t="s">
        <v>736</v>
      </c>
      <c r="B59" s="82">
        <v>56</v>
      </c>
      <c r="C59" s="4" t="s">
        <v>69</v>
      </c>
      <c r="D59" s="83">
        <v>29</v>
      </c>
      <c r="E59" s="4" t="s">
        <v>731</v>
      </c>
      <c r="F59" s="4" t="s">
        <v>20</v>
      </c>
      <c r="G59" s="4" t="s">
        <v>20</v>
      </c>
      <c r="H59" s="56" t="s">
        <v>737</v>
      </c>
    </row>
    <row r="60" spans="1:8" x14ac:dyDescent="0.4">
      <c r="A60" s="1" t="s">
        <v>738</v>
      </c>
      <c r="B60" s="82">
        <v>57</v>
      </c>
      <c r="C60" s="4" t="s">
        <v>69</v>
      </c>
      <c r="D60" s="83">
        <v>29</v>
      </c>
      <c r="E60" s="4" t="s">
        <v>731</v>
      </c>
      <c r="F60" s="4" t="s">
        <v>21</v>
      </c>
      <c r="G60" s="4" t="s">
        <v>21</v>
      </c>
      <c r="H60" s="56" t="s">
        <v>110</v>
      </c>
    </row>
    <row r="61" spans="1:8" x14ac:dyDescent="0.4">
      <c r="A61" s="1" t="s">
        <v>739</v>
      </c>
      <c r="B61" s="82">
        <v>58</v>
      </c>
      <c r="C61" s="4" t="s">
        <v>69</v>
      </c>
      <c r="D61" s="83">
        <v>29</v>
      </c>
      <c r="E61" s="4" t="s">
        <v>731</v>
      </c>
      <c r="F61" s="4" t="s">
        <v>646</v>
      </c>
      <c r="G61" s="4" t="s">
        <v>23</v>
      </c>
      <c r="H61" s="56" t="s">
        <v>740</v>
      </c>
    </row>
    <row r="62" spans="1:8" x14ac:dyDescent="0.4">
      <c r="A62" s="1" t="s">
        <v>741</v>
      </c>
      <c r="B62" s="82">
        <v>59</v>
      </c>
      <c r="C62" s="4" t="s">
        <v>69</v>
      </c>
      <c r="D62" s="83">
        <v>29</v>
      </c>
      <c r="E62" s="4" t="s">
        <v>731</v>
      </c>
      <c r="F62" s="4" t="s">
        <v>20</v>
      </c>
      <c r="G62" s="4" t="s">
        <v>20</v>
      </c>
      <c r="H62" s="56" t="s">
        <v>742</v>
      </c>
    </row>
    <row r="63" spans="1:8" x14ac:dyDescent="0.4">
      <c r="A63" s="1" t="s">
        <v>743</v>
      </c>
      <c r="B63" s="82">
        <v>60</v>
      </c>
      <c r="C63" s="4" t="s">
        <v>69</v>
      </c>
      <c r="D63" s="83">
        <v>29</v>
      </c>
      <c r="E63" s="4" t="s">
        <v>731</v>
      </c>
      <c r="F63" s="4" t="s">
        <v>21</v>
      </c>
      <c r="G63" s="4" t="s">
        <v>21</v>
      </c>
      <c r="H63" s="56" t="s">
        <v>111</v>
      </c>
    </row>
    <row r="64" spans="1:8" x14ac:dyDescent="0.4">
      <c r="A64" s="1" t="s">
        <v>744</v>
      </c>
      <c r="B64" s="82">
        <v>61</v>
      </c>
      <c r="C64" s="4" t="s">
        <v>69</v>
      </c>
      <c r="D64" s="83">
        <v>29</v>
      </c>
      <c r="E64" s="4" t="s">
        <v>731</v>
      </c>
      <c r="F64" s="4" t="s">
        <v>21</v>
      </c>
      <c r="G64" s="4" t="s">
        <v>21</v>
      </c>
      <c r="H64" s="56" t="s">
        <v>745</v>
      </c>
    </row>
    <row r="65" spans="1:8" x14ac:dyDescent="0.4">
      <c r="A65" s="1" t="s">
        <v>107</v>
      </c>
      <c r="B65" s="82">
        <v>62</v>
      </c>
      <c r="C65" s="4" t="s">
        <v>69</v>
      </c>
      <c r="D65" s="83">
        <v>29</v>
      </c>
      <c r="E65" s="4" t="s">
        <v>731</v>
      </c>
      <c r="F65" s="4" t="s">
        <v>20</v>
      </c>
      <c r="G65" s="4" t="s">
        <v>20</v>
      </c>
      <c r="H65" s="56" t="s">
        <v>103</v>
      </c>
    </row>
    <row r="66" spans="1:8" x14ac:dyDescent="0.4">
      <c r="A66" s="1" t="s">
        <v>746</v>
      </c>
      <c r="B66" s="82">
        <v>63</v>
      </c>
      <c r="C66" s="4" t="s">
        <v>69</v>
      </c>
      <c r="D66" s="83">
        <v>29</v>
      </c>
      <c r="E66" s="4" t="s">
        <v>731</v>
      </c>
      <c r="F66" s="4" t="s">
        <v>21</v>
      </c>
      <c r="G66" s="4" t="s">
        <v>21</v>
      </c>
      <c r="H66" s="56" t="s">
        <v>27</v>
      </c>
    </row>
    <row r="67" spans="1:8" x14ac:dyDescent="0.4">
      <c r="A67" s="1" t="s">
        <v>747</v>
      </c>
      <c r="B67" s="82">
        <v>64</v>
      </c>
      <c r="C67" s="4" t="s">
        <v>69</v>
      </c>
      <c r="D67" s="83">
        <v>29</v>
      </c>
      <c r="E67" s="4" t="s">
        <v>731</v>
      </c>
      <c r="F67" s="4" t="s">
        <v>19</v>
      </c>
      <c r="G67" s="4" t="s">
        <v>19</v>
      </c>
      <c r="H67" s="56" t="s">
        <v>748</v>
      </c>
    </row>
    <row r="68" spans="1:8" x14ac:dyDescent="0.4">
      <c r="A68" s="1" t="s">
        <v>749</v>
      </c>
      <c r="B68" s="82">
        <v>65</v>
      </c>
      <c r="C68" s="4" t="s">
        <v>69</v>
      </c>
      <c r="D68" s="83">
        <v>29</v>
      </c>
      <c r="E68" s="4" t="s">
        <v>731</v>
      </c>
      <c r="F68" s="4" t="s">
        <v>20</v>
      </c>
      <c r="G68" s="4" t="s">
        <v>20</v>
      </c>
      <c r="H68" s="56" t="s">
        <v>750</v>
      </c>
    </row>
    <row r="69" spans="1:8" x14ac:dyDescent="0.4">
      <c r="A69" s="1" t="s">
        <v>751</v>
      </c>
      <c r="B69" s="82">
        <v>66</v>
      </c>
      <c r="C69" s="4" t="s">
        <v>69</v>
      </c>
      <c r="D69" s="83">
        <v>29</v>
      </c>
      <c r="E69" s="4" t="s">
        <v>731</v>
      </c>
      <c r="F69" s="4" t="s">
        <v>21</v>
      </c>
      <c r="G69" s="4" t="s">
        <v>21</v>
      </c>
      <c r="H69" s="56" t="s">
        <v>108</v>
      </c>
    </row>
    <row r="70" spans="1:8" x14ac:dyDescent="0.4">
      <c r="A70" s="1" t="s">
        <v>752</v>
      </c>
      <c r="B70" s="82">
        <v>67</v>
      </c>
      <c r="C70" s="4" t="s">
        <v>69</v>
      </c>
      <c r="D70" s="83">
        <v>29</v>
      </c>
      <c r="E70" s="4" t="s">
        <v>731</v>
      </c>
      <c r="F70" s="4" t="s">
        <v>646</v>
      </c>
      <c r="G70" s="4" t="s">
        <v>23</v>
      </c>
      <c r="H70" s="56" t="s">
        <v>753</v>
      </c>
    </row>
    <row r="71" spans="1:8" x14ac:dyDescent="0.4">
      <c r="A71" s="1" t="s">
        <v>754</v>
      </c>
      <c r="B71" s="82">
        <v>68</v>
      </c>
      <c r="C71" s="4" t="s">
        <v>69</v>
      </c>
      <c r="D71" s="83">
        <v>29</v>
      </c>
      <c r="E71" s="4" t="s">
        <v>731</v>
      </c>
      <c r="F71" s="4" t="s">
        <v>21</v>
      </c>
      <c r="G71" s="4" t="s">
        <v>21</v>
      </c>
      <c r="H71" s="56" t="s">
        <v>755</v>
      </c>
    </row>
    <row r="72" spans="1:8" x14ac:dyDescent="0.4">
      <c r="A72" s="1" t="s">
        <v>756</v>
      </c>
      <c r="B72" s="82">
        <v>69</v>
      </c>
      <c r="C72" s="4" t="s">
        <v>69</v>
      </c>
      <c r="D72" s="83">
        <v>30</v>
      </c>
      <c r="E72" s="4" t="s">
        <v>757</v>
      </c>
      <c r="F72" s="4" t="s">
        <v>19</v>
      </c>
      <c r="G72" s="4" t="s">
        <v>19</v>
      </c>
      <c r="H72" s="56" t="s">
        <v>758</v>
      </c>
    </row>
    <row r="73" spans="1:8" x14ac:dyDescent="0.4">
      <c r="A73" s="1" t="s">
        <v>759</v>
      </c>
      <c r="B73" s="82">
        <v>70</v>
      </c>
      <c r="C73" s="4" t="s">
        <v>69</v>
      </c>
      <c r="D73" s="83">
        <v>30</v>
      </c>
      <c r="E73" s="4" t="s">
        <v>757</v>
      </c>
      <c r="F73" s="4" t="s">
        <v>19</v>
      </c>
      <c r="G73" s="4" t="s">
        <v>19</v>
      </c>
      <c r="H73" s="56" t="s">
        <v>26</v>
      </c>
    </row>
    <row r="74" spans="1:8" x14ac:dyDescent="0.4">
      <c r="A74" s="1" t="s">
        <v>87</v>
      </c>
      <c r="B74" s="82">
        <v>71</v>
      </c>
      <c r="C74" s="4" t="s">
        <v>69</v>
      </c>
      <c r="D74" s="83">
        <v>30</v>
      </c>
      <c r="E74" s="4" t="s">
        <v>757</v>
      </c>
      <c r="F74" s="4" t="s">
        <v>21</v>
      </c>
      <c r="G74" s="4" t="s">
        <v>21</v>
      </c>
      <c r="H74" s="56" t="s">
        <v>28</v>
      </c>
    </row>
    <row r="75" spans="1:8" x14ac:dyDescent="0.4">
      <c r="A75" s="1" t="s">
        <v>82</v>
      </c>
      <c r="B75" s="82">
        <v>72</v>
      </c>
      <c r="C75" s="4" t="s">
        <v>69</v>
      </c>
      <c r="D75" s="83" t="s">
        <v>917</v>
      </c>
      <c r="E75" s="4" t="s">
        <v>614</v>
      </c>
      <c r="F75" s="4" t="s">
        <v>19</v>
      </c>
      <c r="G75" s="4" t="s">
        <v>19</v>
      </c>
      <c r="H75" s="56" t="s">
        <v>25</v>
      </c>
    </row>
    <row r="76" spans="1:8" x14ac:dyDescent="0.4">
      <c r="A76" s="1" t="s">
        <v>760</v>
      </c>
      <c r="B76" s="82">
        <v>73</v>
      </c>
      <c r="C76" s="4" t="s">
        <v>69</v>
      </c>
      <c r="D76" s="83" t="s">
        <v>917</v>
      </c>
      <c r="E76" s="4" t="s">
        <v>614</v>
      </c>
      <c r="F76" s="4" t="s">
        <v>19</v>
      </c>
      <c r="G76" s="4" t="s">
        <v>19</v>
      </c>
      <c r="H76" s="56" t="s">
        <v>22</v>
      </c>
    </row>
    <row r="77" spans="1:8" x14ac:dyDescent="0.4">
      <c r="A77" s="1" t="s">
        <v>761</v>
      </c>
      <c r="B77" s="82">
        <v>74</v>
      </c>
      <c r="C77" s="4" t="s">
        <v>69</v>
      </c>
      <c r="D77" s="83" t="s">
        <v>917</v>
      </c>
      <c r="E77" s="4" t="s">
        <v>614</v>
      </c>
      <c r="F77" s="4" t="s">
        <v>19</v>
      </c>
      <c r="G77" s="4" t="s">
        <v>19</v>
      </c>
      <c r="H77" s="56" t="s">
        <v>762</v>
      </c>
    </row>
    <row r="78" spans="1:8" x14ac:dyDescent="0.4">
      <c r="A78" s="1" t="s">
        <v>763</v>
      </c>
      <c r="B78" s="82">
        <v>75</v>
      </c>
      <c r="C78" s="4" t="s">
        <v>69</v>
      </c>
      <c r="D78" s="83" t="s">
        <v>919</v>
      </c>
      <c r="E78" s="4" t="s">
        <v>935</v>
      </c>
      <c r="F78" s="4" t="s">
        <v>19</v>
      </c>
      <c r="G78" s="4" t="s">
        <v>19</v>
      </c>
      <c r="H78" s="56" t="s">
        <v>85</v>
      </c>
    </row>
    <row r="79" spans="1:8" x14ac:dyDescent="0.4">
      <c r="A79" s="1" t="s">
        <v>764</v>
      </c>
      <c r="B79" s="82">
        <v>76</v>
      </c>
      <c r="C79" s="4" t="s">
        <v>69</v>
      </c>
      <c r="D79" s="83" t="s">
        <v>919</v>
      </c>
      <c r="E79" s="4" t="s">
        <v>935</v>
      </c>
      <c r="F79" s="4" t="s">
        <v>19</v>
      </c>
      <c r="G79" s="4" t="s">
        <v>19</v>
      </c>
      <c r="H79" s="56" t="s">
        <v>86</v>
      </c>
    </row>
    <row r="80" spans="1:8" x14ac:dyDescent="0.4">
      <c r="A80" s="1" t="s">
        <v>765</v>
      </c>
      <c r="B80" s="82">
        <v>77</v>
      </c>
      <c r="C80" s="4" t="s">
        <v>69</v>
      </c>
      <c r="D80" s="83">
        <v>32</v>
      </c>
      <c r="E80" s="4" t="s">
        <v>621</v>
      </c>
      <c r="F80" s="4" t="s">
        <v>21</v>
      </c>
      <c r="G80" s="4" t="s">
        <v>21</v>
      </c>
      <c r="H80" s="56" t="s">
        <v>766</v>
      </c>
    </row>
    <row r="81" spans="1:8" x14ac:dyDescent="0.4">
      <c r="A81" s="1" t="s">
        <v>767</v>
      </c>
      <c r="B81" s="82">
        <v>78</v>
      </c>
      <c r="C81" s="4" t="s">
        <v>69</v>
      </c>
      <c r="D81" s="83">
        <v>32</v>
      </c>
      <c r="E81" s="4" t="s">
        <v>621</v>
      </c>
      <c r="F81" s="4" t="s">
        <v>21</v>
      </c>
      <c r="G81" s="4" t="s">
        <v>21</v>
      </c>
      <c r="H81" s="56" t="s">
        <v>768</v>
      </c>
    </row>
    <row r="82" spans="1:8" x14ac:dyDescent="0.4">
      <c r="A82" s="1" t="s">
        <v>769</v>
      </c>
      <c r="B82" s="82">
        <v>79</v>
      </c>
      <c r="C82" s="4" t="s">
        <v>69</v>
      </c>
      <c r="D82" s="83">
        <v>35</v>
      </c>
      <c r="E82" s="4" t="s">
        <v>770</v>
      </c>
      <c r="F82" s="4" t="s">
        <v>21</v>
      </c>
      <c r="G82" s="4" t="s">
        <v>21</v>
      </c>
      <c r="H82" s="56" t="s">
        <v>771</v>
      </c>
    </row>
    <row r="83" spans="1:8" x14ac:dyDescent="0.4">
      <c r="A83" s="1" t="s">
        <v>772</v>
      </c>
      <c r="B83" s="82">
        <v>80</v>
      </c>
      <c r="C83" s="4" t="s">
        <v>69</v>
      </c>
      <c r="D83" s="83">
        <v>35</v>
      </c>
      <c r="E83" s="4" t="s">
        <v>770</v>
      </c>
      <c r="F83" s="4" t="s">
        <v>21</v>
      </c>
      <c r="G83" s="4" t="s">
        <v>21</v>
      </c>
      <c r="H83" s="56" t="s">
        <v>29</v>
      </c>
    </row>
    <row r="84" spans="1:8" x14ac:dyDescent="0.4">
      <c r="A84" s="1" t="s">
        <v>773</v>
      </c>
      <c r="B84" s="82">
        <v>81</v>
      </c>
      <c r="C84" s="4" t="s">
        <v>69</v>
      </c>
      <c r="D84" s="83">
        <v>35</v>
      </c>
      <c r="E84" s="4" t="s">
        <v>770</v>
      </c>
      <c r="F84" s="4" t="s">
        <v>21</v>
      </c>
      <c r="G84" s="4" t="s">
        <v>21</v>
      </c>
      <c r="H84" s="56" t="s">
        <v>112</v>
      </c>
    </row>
  </sheetData>
  <pageMargins left="0.39370078740157483" right="0.39370078740157483" top="0.39370078740157483" bottom="0.47244094488188981" header="0.31496062992125984" footer="0.23622047244094491"/>
  <pageSetup paperSize="9" fitToHeight="3" orientation="portrait" r:id="rId1"/>
  <headerFooter>
    <oddFooter>&amp;R&amp;K000000Saturday 2 May 2026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U27"/>
  <sheetViews>
    <sheetView topLeftCell="A3" zoomScale="98" zoomScaleNormal="98" workbookViewId="0">
      <selection activeCell="D19" sqref="D19"/>
    </sheetView>
  </sheetViews>
  <sheetFormatPr defaultColWidth="27.1640625" defaultRowHeight="12.3" x14ac:dyDescent="0.4"/>
  <cols>
    <col min="1" max="1" width="35.33203125" style="1" bestFit="1" customWidth="1"/>
    <col min="2" max="2" width="23.6640625" style="1" bestFit="1" customWidth="1"/>
    <col min="3" max="3" width="22.6640625" style="1" bestFit="1" customWidth="1"/>
    <col min="4" max="4" width="1.83203125" style="1" customWidth="1"/>
    <col min="5" max="6" width="20.6640625" style="1" customWidth="1"/>
    <col min="7" max="254" width="9.1640625" style="1" customWidth="1"/>
    <col min="255" max="255" width="36.1640625" style="1" customWidth="1"/>
    <col min="256" max="257" width="27.1640625" style="1"/>
    <col min="258" max="258" width="32.6640625" style="1" customWidth="1"/>
    <col min="259" max="260" width="18.1640625" style="1" customWidth="1"/>
    <col min="261" max="510" width="9.1640625" style="1" customWidth="1"/>
    <col min="511" max="511" width="36.1640625" style="1" customWidth="1"/>
    <col min="512" max="513" width="27.1640625" style="1"/>
    <col min="514" max="514" width="32.6640625" style="1" customWidth="1"/>
    <col min="515" max="516" width="18.1640625" style="1" customWidth="1"/>
    <col min="517" max="766" width="9.1640625" style="1" customWidth="1"/>
    <col min="767" max="767" width="36.1640625" style="1" customWidth="1"/>
    <col min="768" max="769" width="27.1640625" style="1"/>
    <col min="770" max="770" width="32.6640625" style="1" customWidth="1"/>
    <col min="771" max="772" width="18.1640625" style="1" customWidth="1"/>
    <col min="773" max="1022" width="9.1640625" style="1" customWidth="1"/>
    <col min="1023" max="1023" width="36.1640625" style="1" customWidth="1"/>
    <col min="1024" max="1025" width="27.1640625" style="1"/>
    <col min="1026" max="1026" width="32.6640625" style="1" customWidth="1"/>
    <col min="1027" max="1028" width="18.1640625" style="1" customWidth="1"/>
    <col min="1029" max="1278" width="9.1640625" style="1" customWidth="1"/>
    <col min="1279" max="1279" width="36.1640625" style="1" customWidth="1"/>
    <col min="1280" max="1281" width="27.1640625" style="1"/>
    <col min="1282" max="1282" width="32.6640625" style="1" customWidth="1"/>
    <col min="1283" max="1284" width="18.1640625" style="1" customWidth="1"/>
    <col min="1285" max="1534" width="9.1640625" style="1" customWidth="1"/>
    <col min="1535" max="1535" width="36.1640625" style="1" customWidth="1"/>
    <col min="1536" max="1537" width="27.1640625" style="1"/>
    <col min="1538" max="1538" width="32.6640625" style="1" customWidth="1"/>
    <col min="1539" max="1540" width="18.1640625" style="1" customWidth="1"/>
    <col min="1541" max="1790" width="9.1640625" style="1" customWidth="1"/>
    <col min="1791" max="1791" width="36.1640625" style="1" customWidth="1"/>
    <col min="1792" max="1793" width="27.1640625" style="1"/>
    <col min="1794" max="1794" width="32.6640625" style="1" customWidth="1"/>
    <col min="1795" max="1796" width="18.1640625" style="1" customWidth="1"/>
    <col min="1797" max="2046" width="9.1640625" style="1" customWidth="1"/>
    <col min="2047" max="2047" width="36.1640625" style="1" customWidth="1"/>
    <col min="2048" max="2049" width="27.1640625" style="1"/>
    <col min="2050" max="2050" width="32.6640625" style="1" customWidth="1"/>
    <col min="2051" max="2052" width="18.1640625" style="1" customWidth="1"/>
    <col min="2053" max="2302" width="9.1640625" style="1" customWidth="1"/>
    <col min="2303" max="2303" width="36.1640625" style="1" customWidth="1"/>
    <col min="2304" max="2305" width="27.1640625" style="1"/>
    <col min="2306" max="2306" width="32.6640625" style="1" customWidth="1"/>
    <col min="2307" max="2308" width="18.1640625" style="1" customWidth="1"/>
    <col min="2309" max="2558" width="9.1640625" style="1" customWidth="1"/>
    <col min="2559" max="2559" width="36.1640625" style="1" customWidth="1"/>
    <col min="2560" max="2561" width="27.1640625" style="1"/>
    <col min="2562" max="2562" width="32.6640625" style="1" customWidth="1"/>
    <col min="2563" max="2564" width="18.1640625" style="1" customWidth="1"/>
    <col min="2565" max="2814" width="9.1640625" style="1" customWidth="1"/>
    <col min="2815" max="2815" width="36.1640625" style="1" customWidth="1"/>
    <col min="2816" max="2817" width="27.1640625" style="1"/>
    <col min="2818" max="2818" width="32.6640625" style="1" customWidth="1"/>
    <col min="2819" max="2820" width="18.1640625" style="1" customWidth="1"/>
    <col min="2821" max="3070" width="9.1640625" style="1" customWidth="1"/>
    <col min="3071" max="3071" width="36.1640625" style="1" customWidth="1"/>
    <col min="3072" max="3073" width="27.1640625" style="1"/>
    <col min="3074" max="3074" width="32.6640625" style="1" customWidth="1"/>
    <col min="3075" max="3076" width="18.1640625" style="1" customWidth="1"/>
    <col min="3077" max="3326" width="9.1640625" style="1" customWidth="1"/>
    <col min="3327" max="3327" width="36.1640625" style="1" customWidth="1"/>
    <col min="3328" max="3329" width="27.1640625" style="1"/>
    <col min="3330" max="3330" width="32.6640625" style="1" customWidth="1"/>
    <col min="3331" max="3332" width="18.1640625" style="1" customWidth="1"/>
    <col min="3333" max="3582" width="9.1640625" style="1" customWidth="1"/>
    <col min="3583" max="3583" width="36.1640625" style="1" customWidth="1"/>
    <col min="3584" max="3585" width="27.1640625" style="1"/>
    <col min="3586" max="3586" width="32.6640625" style="1" customWidth="1"/>
    <col min="3587" max="3588" width="18.1640625" style="1" customWidth="1"/>
    <col min="3589" max="3838" width="9.1640625" style="1" customWidth="1"/>
    <col min="3839" max="3839" width="36.1640625" style="1" customWidth="1"/>
    <col min="3840" max="3841" width="27.1640625" style="1"/>
    <col min="3842" max="3842" width="32.6640625" style="1" customWidth="1"/>
    <col min="3843" max="3844" width="18.1640625" style="1" customWidth="1"/>
    <col min="3845" max="4094" width="9.1640625" style="1" customWidth="1"/>
    <col min="4095" max="4095" width="36.1640625" style="1" customWidth="1"/>
    <col min="4096" max="4097" width="27.1640625" style="1"/>
    <col min="4098" max="4098" width="32.6640625" style="1" customWidth="1"/>
    <col min="4099" max="4100" width="18.1640625" style="1" customWidth="1"/>
    <col min="4101" max="4350" width="9.1640625" style="1" customWidth="1"/>
    <col min="4351" max="4351" width="36.1640625" style="1" customWidth="1"/>
    <col min="4352" max="4353" width="27.1640625" style="1"/>
    <col min="4354" max="4354" width="32.6640625" style="1" customWidth="1"/>
    <col min="4355" max="4356" width="18.1640625" style="1" customWidth="1"/>
    <col min="4357" max="4606" width="9.1640625" style="1" customWidth="1"/>
    <col min="4607" max="4607" width="36.1640625" style="1" customWidth="1"/>
    <col min="4608" max="4609" width="27.1640625" style="1"/>
    <col min="4610" max="4610" width="32.6640625" style="1" customWidth="1"/>
    <col min="4611" max="4612" width="18.1640625" style="1" customWidth="1"/>
    <col min="4613" max="4862" width="9.1640625" style="1" customWidth="1"/>
    <col min="4863" max="4863" width="36.1640625" style="1" customWidth="1"/>
    <col min="4864" max="4865" width="27.1640625" style="1"/>
    <col min="4866" max="4866" width="32.6640625" style="1" customWidth="1"/>
    <col min="4867" max="4868" width="18.1640625" style="1" customWidth="1"/>
    <col min="4869" max="5118" width="9.1640625" style="1" customWidth="1"/>
    <col min="5119" max="5119" width="36.1640625" style="1" customWidth="1"/>
    <col min="5120" max="5121" width="27.1640625" style="1"/>
    <col min="5122" max="5122" width="32.6640625" style="1" customWidth="1"/>
    <col min="5123" max="5124" width="18.1640625" style="1" customWidth="1"/>
    <col min="5125" max="5374" width="9.1640625" style="1" customWidth="1"/>
    <col min="5375" max="5375" width="36.1640625" style="1" customWidth="1"/>
    <col min="5376" max="5377" width="27.1640625" style="1"/>
    <col min="5378" max="5378" width="32.6640625" style="1" customWidth="1"/>
    <col min="5379" max="5380" width="18.1640625" style="1" customWidth="1"/>
    <col min="5381" max="5630" width="9.1640625" style="1" customWidth="1"/>
    <col min="5631" max="5631" width="36.1640625" style="1" customWidth="1"/>
    <col min="5632" max="5633" width="27.1640625" style="1"/>
    <col min="5634" max="5634" width="32.6640625" style="1" customWidth="1"/>
    <col min="5635" max="5636" width="18.1640625" style="1" customWidth="1"/>
    <col min="5637" max="5886" width="9.1640625" style="1" customWidth="1"/>
    <col min="5887" max="5887" width="36.1640625" style="1" customWidth="1"/>
    <col min="5888" max="5889" width="27.1640625" style="1"/>
    <col min="5890" max="5890" width="32.6640625" style="1" customWidth="1"/>
    <col min="5891" max="5892" width="18.1640625" style="1" customWidth="1"/>
    <col min="5893" max="6142" width="9.1640625" style="1" customWidth="1"/>
    <col min="6143" max="6143" width="36.1640625" style="1" customWidth="1"/>
    <col min="6144" max="6145" width="27.1640625" style="1"/>
    <col min="6146" max="6146" width="32.6640625" style="1" customWidth="1"/>
    <col min="6147" max="6148" width="18.1640625" style="1" customWidth="1"/>
    <col min="6149" max="6398" width="9.1640625" style="1" customWidth="1"/>
    <col min="6399" max="6399" width="36.1640625" style="1" customWidth="1"/>
    <col min="6400" max="6401" width="27.1640625" style="1"/>
    <col min="6402" max="6402" width="32.6640625" style="1" customWidth="1"/>
    <col min="6403" max="6404" width="18.1640625" style="1" customWidth="1"/>
    <col min="6405" max="6654" width="9.1640625" style="1" customWidth="1"/>
    <col min="6655" max="6655" width="36.1640625" style="1" customWidth="1"/>
    <col min="6656" max="6657" width="27.1640625" style="1"/>
    <col min="6658" max="6658" width="32.6640625" style="1" customWidth="1"/>
    <col min="6659" max="6660" width="18.1640625" style="1" customWidth="1"/>
    <col min="6661" max="6910" width="9.1640625" style="1" customWidth="1"/>
    <col min="6911" max="6911" width="36.1640625" style="1" customWidth="1"/>
    <col min="6912" max="6913" width="27.1640625" style="1"/>
    <col min="6914" max="6914" width="32.6640625" style="1" customWidth="1"/>
    <col min="6915" max="6916" width="18.1640625" style="1" customWidth="1"/>
    <col min="6917" max="7166" width="9.1640625" style="1" customWidth="1"/>
    <col min="7167" max="7167" width="36.1640625" style="1" customWidth="1"/>
    <col min="7168" max="7169" width="27.1640625" style="1"/>
    <col min="7170" max="7170" width="32.6640625" style="1" customWidth="1"/>
    <col min="7171" max="7172" width="18.1640625" style="1" customWidth="1"/>
    <col min="7173" max="7422" width="9.1640625" style="1" customWidth="1"/>
    <col min="7423" max="7423" width="36.1640625" style="1" customWidth="1"/>
    <col min="7424" max="7425" width="27.1640625" style="1"/>
    <col min="7426" max="7426" width="32.6640625" style="1" customWidth="1"/>
    <col min="7427" max="7428" width="18.1640625" style="1" customWidth="1"/>
    <col min="7429" max="7678" width="9.1640625" style="1" customWidth="1"/>
    <col min="7679" max="7679" width="36.1640625" style="1" customWidth="1"/>
    <col min="7680" max="7681" width="27.1640625" style="1"/>
    <col min="7682" max="7682" width="32.6640625" style="1" customWidth="1"/>
    <col min="7683" max="7684" width="18.1640625" style="1" customWidth="1"/>
    <col min="7685" max="7934" width="9.1640625" style="1" customWidth="1"/>
    <col min="7935" max="7935" width="36.1640625" style="1" customWidth="1"/>
    <col min="7936" max="7937" width="27.1640625" style="1"/>
    <col min="7938" max="7938" width="32.6640625" style="1" customWidth="1"/>
    <col min="7939" max="7940" width="18.1640625" style="1" customWidth="1"/>
    <col min="7941" max="8190" width="9.1640625" style="1" customWidth="1"/>
    <col min="8191" max="8191" width="36.1640625" style="1" customWidth="1"/>
    <col min="8192" max="8193" width="27.1640625" style="1"/>
    <col min="8194" max="8194" width="32.6640625" style="1" customWidth="1"/>
    <col min="8195" max="8196" width="18.1640625" style="1" customWidth="1"/>
    <col min="8197" max="8446" width="9.1640625" style="1" customWidth="1"/>
    <col min="8447" max="8447" width="36.1640625" style="1" customWidth="1"/>
    <col min="8448" max="8449" width="27.1640625" style="1"/>
    <col min="8450" max="8450" width="32.6640625" style="1" customWidth="1"/>
    <col min="8451" max="8452" width="18.1640625" style="1" customWidth="1"/>
    <col min="8453" max="8702" width="9.1640625" style="1" customWidth="1"/>
    <col min="8703" max="8703" width="36.1640625" style="1" customWidth="1"/>
    <col min="8704" max="8705" width="27.1640625" style="1"/>
    <col min="8706" max="8706" width="32.6640625" style="1" customWidth="1"/>
    <col min="8707" max="8708" width="18.1640625" style="1" customWidth="1"/>
    <col min="8709" max="8958" width="9.1640625" style="1" customWidth="1"/>
    <col min="8959" max="8959" width="36.1640625" style="1" customWidth="1"/>
    <col min="8960" max="8961" width="27.1640625" style="1"/>
    <col min="8962" max="8962" width="32.6640625" style="1" customWidth="1"/>
    <col min="8963" max="8964" width="18.1640625" style="1" customWidth="1"/>
    <col min="8965" max="9214" width="9.1640625" style="1" customWidth="1"/>
    <col min="9215" max="9215" width="36.1640625" style="1" customWidth="1"/>
    <col min="9216" max="9217" width="27.1640625" style="1"/>
    <col min="9218" max="9218" width="32.6640625" style="1" customWidth="1"/>
    <col min="9219" max="9220" width="18.1640625" style="1" customWidth="1"/>
    <col min="9221" max="9470" width="9.1640625" style="1" customWidth="1"/>
    <col min="9471" max="9471" width="36.1640625" style="1" customWidth="1"/>
    <col min="9472" max="9473" width="27.1640625" style="1"/>
    <col min="9474" max="9474" width="32.6640625" style="1" customWidth="1"/>
    <col min="9475" max="9476" width="18.1640625" style="1" customWidth="1"/>
    <col min="9477" max="9726" width="9.1640625" style="1" customWidth="1"/>
    <col min="9727" max="9727" width="36.1640625" style="1" customWidth="1"/>
    <col min="9728" max="9729" width="27.1640625" style="1"/>
    <col min="9730" max="9730" width="32.6640625" style="1" customWidth="1"/>
    <col min="9731" max="9732" width="18.1640625" style="1" customWidth="1"/>
    <col min="9733" max="9982" width="9.1640625" style="1" customWidth="1"/>
    <col min="9983" max="9983" width="36.1640625" style="1" customWidth="1"/>
    <col min="9984" max="9985" width="27.1640625" style="1"/>
    <col min="9986" max="9986" width="32.6640625" style="1" customWidth="1"/>
    <col min="9987" max="9988" width="18.1640625" style="1" customWidth="1"/>
    <col min="9989" max="10238" width="9.1640625" style="1" customWidth="1"/>
    <col min="10239" max="10239" width="36.1640625" style="1" customWidth="1"/>
    <col min="10240" max="10241" width="27.1640625" style="1"/>
    <col min="10242" max="10242" width="32.6640625" style="1" customWidth="1"/>
    <col min="10243" max="10244" width="18.1640625" style="1" customWidth="1"/>
    <col min="10245" max="10494" width="9.1640625" style="1" customWidth="1"/>
    <col min="10495" max="10495" width="36.1640625" style="1" customWidth="1"/>
    <col min="10496" max="10497" width="27.1640625" style="1"/>
    <col min="10498" max="10498" width="32.6640625" style="1" customWidth="1"/>
    <col min="10499" max="10500" width="18.1640625" style="1" customWidth="1"/>
    <col min="10501" max="10750" width="9.1640625" style="1" customWidth="1"/>
    <col min="10751" max="10751" width="36.1640625" style="1" customWidth="1"/>
    <col min="10752" max="10753" width="27.1640625" style="1"/>
    <col min="10754" max="10754" width="32.6640625" style="1" customWidth="1"/>
    <col min="10755" max="10756" width="18.1640625" style="1" customWidth="1"/>
    <col min="10757" max="11006" width="9.1640625" style="1" customWidth="1"/>
    <col min="11007" max="11007" width="36.1640625" style="1" customWidth="1"/>
    <col min="11008" max="11009" width="27.1640625" style="1"/>
    <col min="11010" max="11010" width="32.6640625" style="1" customWidth="1"/>
    <col min="11011" max="11012" width="18.1640625" style="1" customWidth="1"/>
    <col min="11013" max="11262" width="9.1640625" style="1" customWidth="1"/>
    <col min="11263" max="11263" width="36.1640625" style="1" customWidth="1"/>
    <col min="11264" max="11265" width="27.1640625" style="1"/>
    <col min="11266" max="11266" width="32.6640625" style="1" customWidth="1"/>
    <col min="11267" max="11268" width="18.1640625" style="1" customWidth="1"/>
    <col min="11269" max="11518" width="9.1640625" style="1" customWidth="1"/>
    <col min="11519" max="11519" width="36.1640625" style="1" customWidth="1"/>
    <col min="11520" max="11521" width="27.1640625" style="1"/>
    <col min="11522" max="11522" width="32.6640625" style="1" customWidth="1"/>
    <col min="11523" max="11524" width="18.1640625" style="1" customWidth="1"/>
    <col min="11525" max="11774" width="9.1640625" style="1" customWidth="1"/>
    <col min="11775" max="11775" width="36.1640625" style="1" customWidth="1"/>
    <col min="11776" max="11777" width="27.1640625" style="1"/>
    <col min="11778" max="11778" width="32.6640625" style="1" customWidth="1"/>
    <col min="11779" max="11780" width="18.1640625" style="1" customWidth="1"/>
    <col min="11781" max="12030" width="9.1640625" style="1" customWidth="1"/>
    <col min="12031" max="12031" width="36.1640625" style="1" customWidth="1"/>
    <col min="12032" max="12033" width="27.1640625" style="1"/>
    <col min="12034" max="12034" width="32.6640625" style="1" customWidth="1"/>
    <col min="12035" max="12036" width="18.1640625" style="1" customWidth="1"/>
    <col min="12037" max="12286" width="9.1640625" style="1" customWidth="1"/>
    <col min="12287" max="12287" width="36.1640625" style="1" customWidth="1"/>
    <col min="12288" max="12289" width="27.1640625" style="1"/>
    <col min="12290" max="12290" width="32.6640625" style="1" customWidth="1"/>
    <col min="12291" max="12292" width="18.1640625" style="1" customWidth="1"/>
    <col min="12293" max="12542" width="9.1640625" style="1" customWidth="1"/>
    <col min="12543" max="12543" width="36.1640625" style="1" customWidth="1"/>
    <col min="12544" max="12545" width="27.1640625" style="1"/>
    <col min="12546" max="12546" width="32.6640625" style="1" customWidth="1"/>
    <col min="12547" max="12548" width="18.1640625" style="1" customWidth="1"/>
    <col min="12549" max="12798" width="9.1640625" style="1" customWidth="1"/>
    <col min="12799" max="12799" width="36.1640625" style="1" customWidth="1"/>
    <col min="12800" max="12801" width="27.1640625" style="1"/>
    <col min="12802" max="12802" width="32.6640625" style="1" customWidth="1"/>
    <col min="12803" max="12804" width="18.1640625" style="1" customWidth="1"/>
    <col min="12805" max="13054" width="9.1640625" style="1" customWidth="1"/>
    <col min="13055" max="13055" width="36.1640625" style="1" customWidth="1"/>
    <col min="13056" max="13057" width="27.1640625" style="1"/>
    <col min="13058" max="13058" width="32.6640625" style="1" customWidth="1"/>
    <col min="13059" max="13060" width="18.1640625" style="1" customWidth="1"/>
    <col min="13061" max="13310" width="9.1640625" style="1" customWidth="1"/>
    <col min="13311" max="13311" width="36.1640625" style="1" customWidth="1"/>
    <col min="13312" max="13313" width="27.1640625" style="1"/>
    <col min="13314" max="13314" width="32.6640625" style="1" customWidth="1"/>
    <col min="13315" max="13316" width="18.1640625" style="1" customWidth="1"/>
    <col min="13317" max="13566" width="9.1640625" style="1" customWidth="1"/>
    <col min="13567" max="13567" width="36.1640625" style="1" customWidth="1"/>
    <col min="13568" max="13569" width="27.1640625" style="1"/>
    <col min="13570" max="13570" width="32.6640625" style="1" customWidth="1"/>
    <col min="13571" max="13572" width="18.1640625" style="1" customWidth="1"/>
    <col min="13573" max="13822" width="9.1640625" style="1" customWidth="1"/>
    <col min="13823" max="13823" width="36.1640625" style="1" customWidth="1"/>
    <col min="13824" max="13825" width="27.1640625" style="1"/>
    <col min="13826" max="13826" width="32.6640625" style="1" customWidth="1"/>
    <col min="13827" max="13828" width="18.1640625" style="1" customWidth="1"/>
    <col min="13829" max="14078" width="9.1640625" style="1" customWidth="1"/>
    <col min="14079" max="14079" width="36.1640625" style="1" customWidth="1"/>
    <col min="14080" max="14081" width="27.1640625" style="1"/>
    <col min="14082" max="14082" width="32.6640625" style="1" customWidth="1"/>
    <col min="14083" max="14084" width="18.1640625" style="1" customWidth="1"/>
    <col min="14085" max="14334" width="9.1640625" style="1" customWidth="1"/>
    <col min="14335" max="14335" width="36.1640625" style="1" customWidth="1"/>
    <col min="14336" max="14337" width="27.1640625" style="1"/>
    <col min="14338" max="14338" width="32.6640625" style="1" customWidth="1"/>
    <col min="14339" max="14340" width="18.1640625" style="1" customWidth="1"/>
    <col min="14341" max="14590" width="9.1640625" style="1" customWidth="1"/>
    <col min="14591" max="14591" width="36.1640625" style="1" customWidth="1"/>
    <col min="14592" max="14593" width="27.1640625" style="1"/>
    <col min="14594" max="14594" width="32.6640625" style="1" customWidth="1"/>
    <col min="14595" max="14596" width="18.1640625" style="1" customWidth="1"/>
    <col min="14597" max="14846" width="9.1640625" style="1" customWidth="1"/>
    <col min="14847" max="14847" width="36.1640625" style="1" customWidth="1"/>
    <col min="14848" max="14849" width="27.1640625" style="1"/>
    <col min="14850" max="14850" width="32.6640625" style="1" customWidth="1"/>
    <col min="14851" max="14852" width="18.1640625" style="1" customWidth="1"/>
    <col min="14853" max="15102" width="9.1640625" style="1" customWidth="1"/>
    <col min="15103" max="15103" width="36.1640625" style="1" customWidth="1"/>
    <col min="15104" max="15105" width="27.1640625" style="1"/>
    <col min="15106" max="15106" width="32.6640625" style="1" customWidth="1"/>
    <col min="15107" max="15108" width="18.1640625" style="1" customWidth="1"/>
    <col min="15109" max="15358" width="9.1640625" style="1" customWidth="1"/>
    <col min="15359" max="15359" width="36.1640625" style="1" customWidth="1"/>
    <col min="15360" max="15361" width="27.1640625" style="1"/>
    <col min="15362" max="15362" width="32.6640625" style="1" customWidth="1"/>
    <col min="15363" max="15364" width="18.1640625" style="1" customWidth="1"/>
    <col min="15365" max="15614" width="9.1640625" style="1" customWidth="1"/>
    <col min="15615" max="15615" width="36.1640625" style="1" customWidth="1"/>
    <col min="15616" max="15617" width="27.1640625" style="1"/>
    <col min="15618" max="15618" width="32.6640625" style="1" customWidth="1"/>
    <col min="15619" max="15620" width="18.1640625" style="1" customWidth="1"/>
    <col min="15621" max="15870" width="9.1640625" style="1" customWidth="1"/>
    <col min="15871" max="15871" width="36.1640625" style="1" customWidth="1"/>
    <col min="15872" max="15873" width="27.1640625" style="1"/>
    <col min="15874" max="15874" width="32.6640625" style="1" customWidth="1"/>
    <col min="15875" max="15876" width="18.1640625" style="1" customWidth="1"/>
    <col min="15877" max="16126" width="9.1640625" style="1" customWidth="1"/>
    <col min="16127" max="16127" width="36.1640625" style="1" customWidth="1"/>
    <col min="16128" max="16129" width="27.1640625" style="1"/>
    <col min="16130" max="16130" width="32.6640625" style="1" customWidth="1"/>
    <col min="16131" max="16132" width="18.1640625" style="1" customWidth="1"/>
    <col min="16133" max="16382" width="9.1640625" style="1" customWidth="1"/>
    <col min="16383" max="16384" width="36.1640625" style="1" customWidth="1"/>
  </cols>
  <sheetData>
    <row r="1" spans="1:255" ht="23.1" x14ac:dyDescent="0.4">
      <c r="A1" s="2" t="s">
        <v>924</v>
      </c>
      <c r="B1" s="100" t="s">
        <v>931</v>
      </c>
      <c r="C1" s="100"/>
      <c r="D1" s="86"/>
      <c r="E1" s="100" t="s">
        <v>932</v>
      </c>
      <c r="F1" s="100"/>
    </row>
    <row r="2" spans="1:255" ht="32.049999999999997" customHeight="1" x14ac:dyDescent="0.4">
      <c r="A2" s="16" t="s">
        <v>933</v>
      </c>
      <c r="B2" s="7" t="s">
        <v>5</v>
      </c>
      <c r="C2" s="7" t="s">
        <v>6</v>
      </c>
      <c r="D2" s="7"/>
      <c r="E2" s="7" t="s">
        <v>5</v>
      </c>
      <c r="F2" s="7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23.8" customHeight="1" x14ac:dyDescent="0.4">
      <c r="A3" s="6" t="s">
        <v>7</v>
      </c>
      <c r="B3" s="7" t="s">
        <v>925</v>
      </c>
      <c r="C3" s="7" t="s">
        <v>926</v>
      </c>
      <c r="D3" s="7"/>
      <c r="E3" s="7" t="s">
        <v>927</v>
      </c>
      <c r="F3" s="7" t="s">
        <v>928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23.8" customHeight="1" x14ac:dyDescent="0.4">
      <c r="A4" s="6"/>
      <c r="B4" s="7"/>
      <c r="C4" s="7"/>
      <c r="D4" s="7"/>
      <c r="E4" s="7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ht="23.8" customHeight="1" x14ac:dyDescent="0.4">
      <c r="A5" s="8" t="s">
        <v>8</v>
      </c>
      <c r="B5" s="9"/>
      <c r="C5" s="9"/>
      <c r="D5" s="9"/>
      <c r="E5" s="9"/>
      <c r="F5" s="9"/>
    </row>
    <row r="6" spans="1:255" ht="23.8" customHeight="1" x14ac:dyDescent="0.4">
      <c r="A6" s="8" t="s">
        <v>9</v>
      </c>
      <c r="B6" s="9"/>
      <c r="C6" s="9"/>
      <c r="D6" s="9"/>
      <c r="E6" s="9"/>
      <c r="F6" s="9"/>
    </row>
    <row r="7" spans="1:255" ht="23.8" customHeight="1" x14ac:dyDescent="0.4">
      <c r="A7" s="8" t="s">
        <v>10</v>
      </c>
      <c r="B7" s="9"/>
      <c r="C7" s="9"/>
      <c r="D7" s="9"/>
      <c r="E7" s="9"/>
      <c r="F7" s="9"/>
    </row>
    <row r="8" spans="1:255" ht="23.8" customHeight="1" x14ac:dyDescent="0.4">
      <c r="A8" s="8" t="s">
        <v>11</v>
      </c>
      <c r="B8" s="9"/>
      <c r="C8" s="9"/>
      <c r="D8" s="9"/>
      <c r="E8" s="9"/>
      <c r="F8" s="9"/>
    </row>
    <row r="9" spans="1:255" ht="23.8" customHeight="1" x14ac:dyDescent="0.4">
      <c r="A9" s="8" t="s">
        <v>12</v>
      </c>
      <c r="B9" s="9"/>
      <c r="C9" s="9"/>
      <c r="D9" s="9"/>
      <c r="E9" s="9"/>
      <c r="F9" s="9"/>
    </row>
    <row r="10" spans="1:255" ht="23.8" customHeight="1" x14ac:dyDescent="0.4">
      <c r="A10" s="8" t="s">
        <v>13</v>
      </c>
      <c r="B10" s="4"/>
      <c r="C10" s="9"/>
      <c r="D10" s="9"/>
      <c r="E10" s="9"/>
      <c r="F10" s="9"/>
    </row>
    <row r="11" spans="1:255" ht="23.8" customHeight="1" x14ac:dyDescent="0.4">
      <c r="A11" s="8" t="s">
        <v>14</v>
      </c>
      <c r="B11" s="9"/>
      <c r="C11" s="9"/>
      <c r="D11" s="9"/>
      <c r="E11" s="9"/>
      <c r="F11" s="9"/>
    </row>
    <row r="12" spans="1:255" ht="23.8" customHeight="1" x14ac:dyDescent="0.4">
      <c r="A12" s="8" t="s">
        <v>929</v>
      </c>
      <c r="B12" s="9" t="s">
        <v>21</v>
      </c>
      <c r="C12" s="9" t="s">
        <v>21</v>
      </c>
      <c r="D12" s="9"/>
      <c r="E12" s="9" t="s">
        <v>21</v>
      </c>
      <c r="F12" s="9" t="s">
        <v>21</v>
      </c>
    </row>
    <row r="13" spans="1:255" ht="23.8" customHeight="1" x14ac:dyDescent="0.4">
      <c r="A13" s="8" t="s">
        <v>930</v>
      </c>
      <c r="B13" s="9" t="s">
        <v>19</v>
      </c>
      <c r="C13" s="9" t="s">
        <v>19</v>
      </c>
      <c r="D13" s="9"/>
      <c r="E13" s="9" t="s">
        <v>19</v>
      </c>
      <c r="F13" s="9" t="s">
        <v>19</v>
      </c>
    </row>
    <row r="14" spans="1:255" ht="23.8" customHeight="1" x14ac:dyDescent="0.4">
      <c r="A14" s="84"/>
      <c r="B14" s="85"/>
      <c r="C14" s="85"/>
      <c r="D14" s="85"/>
      <c r="E14" s="85"/>
      <c r="F14" s="85"/>
    </row>
    <row r="15" spans="1:255" ht="15.6" x14ac:dyDescent="0.4">
      <c r="A15" s="84" t="s">
        <v>15</v>
      </c>
      <c r="B15" s="85"/>
      <c r="C15" s="85"/>
      <c r="D15" s="85"/>
    </row>
    <row r="16" spans="1:255" ht="15.6" x14ac:dyDescent="0.4">
      <c r="A16" s="85"/>
      <c r="B16" s="85"/>
      <c r="C16" s="85"/>
      <c r="D16" s="85"/>
    </row>
    <row r="17" spans="1:4" ht="15.6" x14ac:dyDescent="0.4">
      <c r="A17" s="85"/>
      <c r="B17" s="85"/>
      <c r="C17" s="85"/>
      <c r="D17" s="85"/>
    </row>
    <row r="18" spans="1:4" ht="15.6" x14ac:dyDescent="0.4">
      <c r="A18" s="85"/>
      <c r="B18" s="85"/>
      <c r="C18" s="85"/>
      <c r="D18" s="85"/>
    </row>
    <row r="19" spans="1:4" ht="15.6" x14ac:dyDescent="0.4">
      <c r="A19" s="85"/>
      <c r="B19" s="85"/>
      <c r="C19" s="85"/>
      <c r="D19" s="85"/>
    </row>
    <row r="20" spans="1:4" ht="15.6" x14ac:dyDescent="0.4">
      <c r="A20" s="85"/>
      <c r="B20" s="85"/>
      <c r="C20" s="85"/>
      <c r="D20" s="85"/>
    </row>
    <row r="21" spans="1:4" ht="15.6" x14ac:dyDescent="0.4">
      <c r="A21" s="85"/>
      <c r="B21" s="85"/>
      <c r="C21" s="85"/>
      <c r="D21" s="85"/>
    </row>
    <row r="22" spans="1:4" ht="15.6" x14ac:dyDescent="0.4">
      <c r="A22" s="85"/>
      <c r="B22" s="85"/>
      <c r="C22" s="85"/>
      <c r="D22" s="85"/>
    </row>
    <row r="23" spans="1:4" ht="15.6" x14ac:dyDescent="0.4">
      <c r="A23" s="85"/>
    </row>
    <row r="24" spans="1:4" ht="14.4" x14ac:dyDescent="0.4">
      <c r="A24" s="5"/>
    </row>
    <row r="25" spans="1:4" ht="14.4" x14ac:dyDescent="0.4">
      <c r="A25" s="87"/>
    </row>
    <row r="26" spans="1:4" ht="15.6" x14ac:dyDescent="0.4">
      <c r="A26" s="85"/>
    </row>
    <row r="27" spans="1:4" ht="15.6" x14ac:dyDescent="0.4">
      <c r="A27" s="85"/>
    </row>
  </sheetData>
  <mergeCells count="2">
    <mergeCell ref="B1:C1"/>
    <mergeCell ref="E1:F1"/>
  </mergeCells>
  <phoneticPr fontId="0" type="noConversion"/>
  <pageMargins left="0.78740157480314965" right="0.39370078740157483" top="0.98425196850393704" bottom="0.39370078740157483" header="0.31496062992125984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Sat Chrono</vt:lpstr>
      <vt:lpstr>Sat Race Sheet</vt:lpstr>
      <vt:lpstr>Sat_Tree_Draw</vt:lpstr>
      <vt:lpstr>Sun_Chrono</vt:lpstr>
      <vt:lpstr>Sun Race Sheet</vt:lpstr>
      <vt:lpstr>Sun Tree Draw</vt:lpstr>
      <vt:lpstr>Names_Sun</vt:lpstr>
      <vt:lpstr>Names_Sat</vt:lpstr>
      <vt:lpstr>Umpires</vt:lpstr>
      <vt:lpstr>Champ_of_D</vt:lpstr>
      <vt:lpstr>Rough working</vt:lpstr>
      <vt:lpstr>Champ_of_D!Print_Area</vt:lpstr>
      <vt:lpstr>'Sat Chrono'!Print_Area</vt:lpstr>
      <vt:lpstr>Sun_Chrono!Print_Area</vt:lpstr>
      <vt:lpstr>Names_Sat!Print_Titles</vt:lpstr>
      <vt:lpstr>Names_Sun!Print_Titles</vt:lpstr>
      <vt:lpstr>'Sat Chrono'!Print_Titles</vt:lpstr>
      <vt:lpstr>Sun_Chrono!Print_Titles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M Wallace</dc:creator>
  <cp:lastModifiedBy>Ronald Wallace</cp:lastModifiedBy>
  <cp:lastPrinted>2026-04-26T16:39:24Z</cp:lastPrinted>
  <dcterms:created xsi:type="dcterms:W3CDTF">2001-04-22T21:39:29Z</dcterms:created>
  <dcterms:modified xsi:type="dcterms:W3CDTF">2026-04-26T17:02:45Z</dcterms:modified>
</cp:coreProperties>
</file>